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firstSheet="1" activeTab="6"/>
  </bookViews>
  <sheets>
    <sheet name="Титульный" sheetId="1" r:id="rId1"/>
    <sheet name="Территории" sheetId="2" r:id="rId2"/>
    <sheet name="Перечень тарифов" sheetId="3" r:id="rId3"/>
    <sheet name="Форма 1.10.1 I Т-ТЭ I потр." sheetId="4" r:id="rId4"/>
    <sheet name="Форма 4.10.2 I  Т-ТЭ I потр." sheetId="11" r:id="rId5"/>
    <sheet name="Форма 1.0.1 I Форма 4.9" sheetId="10" r:id="rId6"/>
    <sheet name="Форма 4.9" sheetId="9" r:id="rId7"/>
    <sheet name="Форма 1.0.1 I Форма 4.10.1" sheetId="8" r:id="rId8"/>
    <sheet name="Форма  4.10.1" sheetId="6" r:id="rId9"/>
  </sheets>
  <externalReferences>
    <externalReference r:id="rId10"/>
    <externalReference r:id="rId11"/>
  </externalReferences>
  <definedNames>
    <definedName name="dateCh">[1]Титульный!$F$15</definedName>
    <definedName name="datePr">[2]Титульный!$F$19</definedName>
    <definedName name="datePr_ch">[2]Титульный!$F$24</definedName>
    <definedName name="DESCRIPTION_TERRITORY">[1]REESTR_DS!$B$2:$B$5</definedName>
    <definedName name="kind_group_rates_load_filter">[1]TEHSHEET!$AQ$2:$AQ$9</definedName>
    <definedName name="kind_of_cons">[2]TEHSHEET!$R$2:$R$6</definedName>
    <definedName name="kind_of_control_method">[2]TEHSHEET!$K$2:$K$5</definedName>
    <definedName name="kind_of_data_type">[1]TEHSHEET!$P$2:$P$3</definedName>
    <definedName name="kind_of_heat_transfer">[2]TEHSHEET!$O$2:$O$12</definedName>
    <definedName name="kind_of_NDS">[1]TEHSHEET!$H$2:$H$4</definedName>
    <definedName name="kind_of_org_type">[1]TEHSHEET!$BC$2:$BC$5</definedName>
    <definedName name="kind_of_scheme_in">[2]TEHSHEET!$Q$2:$Q$5</definedName>
    <definedName name="MODesc">'[1]Перечень тарифов'!$N$20:$N$44</definedName>
    <definedName name="numberPr">[2]Титульный!$F$20</definedName>
    <definedName name="numberPr_ch">[2]Титульный!$F$25</definedName>
    <definedName name="region_name">[1]Титульный!$F$7</definedName>
  </definedNames>
  <calcPr calcId="145621"/>
</workbook>
</file>

<file path=xl/calcChain.xml><?xml version="1.0" encoding="utf-8"?>
<calcChain xmlns="http://schemas.openxmlformats.org/spreadsheetml/2006/main">
  <c r="O28" i="11" l="1"/>
  <c r="Z32" i="11"/>
  <c r="Z31" i="11"/>
  <c r="Z30" i="11"/>
  <c r="Z29" i="11"/>
  <c r="Q29" i="11"/>
  <c r="Z28" i="11"/>
  <c r="Z27" i="11"/>
  <c r="Z26" i="11"/>
  <c r="Z25" i="11"/>
  <c r="Q25" i="11"/>
  <c r="Z24" i="11"/>
  <c r="Z23" i="11"/>
  <c r="Z22" i="11"/>
  <c r="Z21" i="11"/>
  <c r="Z20" i="11"/>
  <c r="Z19" i="11"/>
  <c r="O19" i="11"/>
  <c r="Z18" i="11"/>
  <c r="O18" i="11"/>
  <c r="N17" i="11"/>
  <c r="O17" i="11" s="1"/>
  <c r="P17" i="11" s="1"/>
  <c r="Q17" i="11" s="1"/>
  <c r="R17" i="11" s="1"/>
  <c r="S17" i="11" s="1"/>
  <c r="U17" i="11" s="1"/>
  <c r="V17" i="11" s="1"/>
  <c r="W17" i="11" s="1"/>
  <c r="M9" i="11"/>
  <c r="M8" i="11"/>
  <c r="L24" i="11"/>
  <c r="L27" i="11"/>
  <c r="L28" i="11"/>
  <c r="X28" i="11"/>
  <c r="L23" i="11"/>
  <c r="L22" i="11"/>
  <c r="L20" i="11"/>
  <c r="L19" i="11"/>
  <c r="L18" i="11"/>
  <c r="L21" i="11"/>
  <c r="X24" i="11"/>
  <c r="R14" i="2" l="1"/>
  <c r="R13" i="2"/>
  <c r="R12" i="2"/>
  <c r="P12" i="2"/>
  <c r="F12" i="4"/>
  <c r="E2" i="1"/>
  <c r="F11" i="4"/>
  <c r="E3" i="1"/>
  <c r="F9" i="4"/>
  <c r="F13" i="4"/>
  <c r="M12" i="2"/>
  <c r="F16" i="4"/>
  <c r="F14" i="4"/>
  <c r="F10" i="4"/>
  <c r="F15" i="4"/>
  <c r="M13" i="2"/>
  <c r="M14" i="2"/>
</calcChain>
</file>

<file path=xl/sharedStrings.xml><?xml version="1.0" encoding="utf-8"?>
<sst xmlns="http://schemas.openxmlformats.org/spreadsheetml/2006/main" count="427" uniqueCount="206">
  <si>
    <t>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</si>
  <si>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</si>
  <si>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Курганская область</t>
  </si>
  <si>
    <t>Отсутствует Интернет в границах территории МО, где организация осуществляет регулируемые виды деятельности</t>
  </si>
  <si>
    <t>нет</t>
  </si>
  <si>
    <t>Начало периода регулирования</t>
  </si>
  <si>
    <t>Окончание периода регулирования</t>
  </si>
  <si>
    <t>Тип отчета</t>
  </si>
  <si>
    <t>Дата внесения изменений в информацию, подлежащую раскрытию</t>
  </si>
  <si>
    <t>Дата периода регулирования, с которой вводятся изменения в тарифы</t>
  </si>
  <si>
    <t>Первичное предложение по тарифам</t>
  </si>
  <si>
    <t>Дата подачи заявления об утверждении тарифов</t>
  </si>
  <si>
    <t>Номер подачи заявления об утверждении тарифов</t>
  </si>
  <si>
    <t>Изменение тарифов</t>
  </si>
  <si>
    <t>Дата подачи заявления об изменении тарифов</t>
  </si>
  <si>
    <t>Номер заявления об изменении тарифов</t>
  </si>
  <si>
    <t>Является ли данное юридическое лицо подразделением (филиалом) другой организации</t>
  </si>
  <si>
    <t>Наименование организации</t>
  </si>
  <si>
    <t>Наименование филиала</t>
  </si>
  <si>
    <t>ИНН</t>
  </si>
  <si>
    <t>КПП</t>
  </si>
  <si>
    <t>Тип теплоснабжающей организации</t>
  </si>
  <si>
    <t>Регулируемая организация</t>
  </si>
  <si>
    <t>Режим налогообложения</t>
  </si>
  <si>
    <t>общий</t>
  </si>
  <si>
    <t>Почтовый адрес регулируемой организации</t>
  </si>
  <si>
    <t>Фамилия, имя, отчество руководителя</t>
  </si>
  <si>
    <t>Ответственный за заполнение формы</t>
  </si>
  <si>
    <t>Фамилия, имя, отчество</t>
  </si>
  <si>
    <t>Должность</t>
  </si>
  <si>
    <t>Контактный телефон</t>
  </si>
  <si>
    <t>E-mail</t>
  </si>
  <si>
    <t>*</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</si>
  <si>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публикуется по форме 4.2 едиными теплоснабжающими организациями, теплоснабжающими организациями и теплосетевыми организациями в ценовых зонах теплоснабжения позднее 30 календарных дней со дня направления годового бухгалтерского баланса в налоговые органы с учетом положений пункта 30 постановления Правительства №570 от 5 июля 2013 г.</t>
  </si>
  <si>
    <t>первичное раскрытие информации</t>
  </si>
  <si>
    <t>31.12.2020</t>
  </si>
  <si>
    <t>20.04.2020</t>
  </si>
  <si>
    <t>ООО "КТЭС"</t>
  </si>
  <si>
    <t>Криницын Михаил Викторович</t>
  </si>
  <si>
    <t>4501225595</t>
  </si>
  <si>
    <t>450101001</t>
  </si>
  <si>
    <t xml:space="preserve">640014, г. Курган,  ул. Карбышева, 31а,  оф. 1
</t>
  </si>
  <si>
    <t>Шишляева Ольга Владимировна</t>
  </si>
  <si>
    <t>Директор по экономике и финансам</t>
  </si>
  <si>
    <t>(3522) 63-53-53</t>
  </si>
  <si>
    <t>shishlyaeva_ov@kgk-kurgan.ru</t>
  </si>
  <si>
    <t>МО</t>
  </si>
  <si>
    <t>ОКТМО</t>
  </si>
  <si>
    <t>МР</t>
  </si>
  <si>
    <t>Перечень муниципальных районов и муниципальных образований (территорий действия тарифа)</t>
  </si>
  <si>
    <t>да</t>
  </si>
  <si>
    <t>Территория действия тарифа</t>
  </si>
  <si>
    <t>Муниципальный район</t>
  </si>
  <si>
    <t>Муниципальное образование</t>
  </si>
  <si>
    <t>№ п/п</t>
  </si>
  <si>
    <t>Наименование</t>
  </si>
  <si>
    <t>1</t>
  </si>
  <si>
    <t>2</t>
  </si>
  <si>
    <t>3</t>
  </si>
  <si>
    <t>4</t>
  </si>
  <si>
    <t>5</t>
  </si>
  <si>
    <t>6</t>
  </si>
  <si>
    <t>7</t>
  </si>
  <si>
    <t>размерженный МР</t>
  </si>
  <si>
    <t>флаг используемости территории на листе Перечень тарифов</t>
  </si>
  <si>
    <t>копия территорий</t>
  </si>
  <si>
    <t>МР (ОКТМО)</t>
  </si>
  <si>
    <t>auto</t>
  </si>
  <si>
    <t>город Курган, город Курган (37701000);</t>
  </si>
  <si>
    <t>0</t>
  </si>
  <si>
    <t>город Курган</t>
  </si>
  <si>
    <t>37701000</t>
  </si>
  <si>
    <t>man</t>
  </si>
  <si>
    <t>Добавить территорию действия тарифа</t>
  </si>
  <si>
    <t>Перечень тарифов и технологически не связанных между собой систем теплоснабжения, в отношении которых предлагаются различные тарифы в сфере теплоснабжения и горячего водоснабжения с использованием открытых систем теплоснабжения (информация раскрывается отдельно по каждой системе теплоснабжения)</t>
  </si>
  <si>
    <r>
      <t xml:space="preserve">Тариф на горячую воду предлагается </t>
    </r>
    <r>
      <rPr>
        <b/>
        <sz val="9"/>
        <rFont val="Tahoma"/>
        <family val="2"/>
        <charset val="204"/>
      </rPr>
      <t>с (!)</t>
    </r>
    <r>
      <rPr>
        <sz val="9"/>
        <rFont val="Tahoma"/>
        <family val="2"/>
        <charset val="204"/>
      </rPr>
      <t xml:space="preserve"> разбивкой по поставщикам</t>
    </r>
  </si>
  <si>
    <r>
      <t xml:space="preserve">Тариф на горячую воду предлагается </t>
    </r>
    <r>
      <rPr>
        <b/>
        <sz val="9"/>
        <rFont val="Tahoma"/>
        <family val="2"/>
        <charset val="204"/>
      </rPr>
      <t>без (!)</t>
    </r>
    <r>
      <rPr>
        <sz val="9"/>
        <rFont val="Tahoma"/>
        <family val="2"/>
        <charset val="204"/>
      </rPr>
      <t xml:space="preserve"> разбивки на компоненты</t>
    </r>
  </si>
  <si>
    <t>Вид тарифа</t>
  </si>
  <si>
    <t>Вид деятельности</t>
  </si>
  <si>
    <t>Наличие двухставочного тарифа</t>
  </si>
  <si>
    <t>Наименование тарифа</t>
  </si>
  <si>
    <t>Дифференциация по
 МО (территориям)</t>
  </si>
  <si>
    <t>Дифференциация по 
централизованным системам теплоснабжения</t>
  </si>
  <si>
    <t>Дифференциация по источникам тепловой энергии</t>
  </si>
  <si>
    <t>Примечание</t>
  </si>
  <si>
    <t>да/нет</t>
  </si>
  <si>
    <t>Описание</t>
  </si>
  <si>
    <t>8</t>
  </si>
  <si>
    <t>9</t>
  </si>
  <si>
    <t>10</t>
  </si>
  <si>
    <t>11</t>
  </si>
  <si>
    <t>12</t>
  </si>
  <si>
    <t>13</t>
  </si>
  <si>
    <t>14</t>
  </si>
  <si>
    <t>13.2</t>
  </si>
  <si>
    <t>Тарифы на тепловую энергию (мощность), поставляемую потребителям</t>
  </si>
  <si>
    <t>Информация о регулируемых ценах (тарифах) на товары (услуги) единой теплоснабжающей организации в ценовых зонах теплоснабжения включает сведения:</t>
  </si>
  <si>
    <t>- о предельном уровне цены на тепловую энергию (мощность), поставляемую потребителям, об индикативном предельном уровне цены на тепловую энергию (мощность) и о графике поэтапного равномерного доведения предельного уровня цены на тепловую энергию (мощность) (при наличии), определяемых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ПП РФ от 15 декабря 2017 г. № 1562 "Об определении в ценовых зонах теплоснабжения предельного уровня цены на тепловую энергию (мощность), включая индексацию предельного уровня цены на тепловую энергию (мощность), и технико-экономических параметров работы котельных и тепловых сетей, используемых для расчета предельного уровня цены на тепловую энергию (мощность)";</t>
  </si>
  <si>
    <t>-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</si>
  <si>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t>
  </si>
  <si>
    <t>- о плате за подключение (технологическое присоединение) к системе теплоснабжения, применяемой в случае, установленном частью 9 статьи 23.4 ФЗ "О теплоснабжении".</t>
  </si>
  <si>
    <t>Информация о регулируемых ценах (тарифах) на товары (услуги) теплоснабжающей организации и теплосетевой организации в ценовых зонах теплоснабжения включает сведения:</t>
  </si>
  <si>
    <t>- о тарифах на теплоноситель в виде воды, поставляемый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</si>
  <si>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товары (услуги) в сфере теплоснабжения в случаях, указанных в частях 12.1 - 12.4 статьи 10 ФЗ "О теплоснабжении"</t>
  </si>
  <si>
    <t xml:space="preserve">Производство тепловой энергии. Некомбинированная выработка; Передача. Тепловая энергия; Сбыт. </t>
  </si>
  <si>
    <t>Тарифы на теплоноситель, поставляемый теплоснабжающими организациями потребителям, другим теплоснабжающим организациям</t>
  </si>
  <si>
    <r>
      <t>Форма 1.0.1 Основные параметры раскрываемой информации</t>
    </r>
    <r>
      <rPr>
        <vertAlign val="superscript"/>
        <sz val="10"/>
        <rFont val="Tahoma"/>
        <family val="2"/>
        <charset val="204"/>
      </rPr>
      <t xml:space="preserve"> 1</t>
    </r>
  </si>
  <si>
    <t>Параметры формы</t>
  </si>
  <si>
    <t>Описание параметров формы</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</si>
  <si>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</si>
  <si>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</si>
  <si>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</si>
  <si>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</si>
  <si>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</si>
  <si>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</si>
  <si>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</si>
  <si>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</si>
  <si>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</si>
  <si>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</si>
  <si>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</si>
  <si>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</si>
  <si>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</si>
  <si>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</si>
  <si>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</si>
  <si>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</si>
  <si>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r>
      <t xml:space="preserve">  </t>
    </r>
    <r>
      <rPr>
        <vertAlign val="superscript"/>
        <sz val="9"/>
        <rFont val="Tahoma"/>
        <family val="2"/>
        <charset val="204"/>
      </rPr>
      <t>1</t>
    </r>
    <r>
      <rPr>
        <sz val="9"/>
        <rFont val="Tahoma"/>
        <family val="2"/>
        <charset val="204"/>
      </rPr>
      <t xml:space="preserve"> Информация размещается при раскрытии информации по каждой из форм.</t>
    </r>
  </si>
  <si>
    <t>Производство тепловой энергии. Некомбинированная выработка; Передача. Тепловая энергия; Сбыт. Тепловая энергия</t>
  </si>
  <si>
    <t>наименование отсутствует</t>
  </si>
  <si>
    <t>город Курган (37701000)</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</si>
  <si>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</si>
  <si>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Тариф на тепловую энергию, поставляемую потребителям</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</si>
  <si>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</si>
  <si>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Период действия тарифов</t>
  </si>
  <si>
    <t>Ссылка на документ</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</si>
  <si>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</si>
  <si>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</si>
  <si>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</si>
  <si>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</si>
  <si>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</si>
  <si>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</si>
  <si>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</si>
  <si>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</si>
  <si>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</si>
  <si>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</si>
  <si>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</si>
  <si>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</si>
  <si>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</si>
  <si>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</si>
  <si>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</si>
  <si>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</si>
  <si>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</si>
  <si>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</si>
  <si>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</si>
  <si>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</si>
  <si>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</si>
  <si>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</si>
  <si>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</si>
  <si>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</si>
  <si>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</si>
  <si>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</si>
  <si>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</si>
  <si>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01.05.2020</t>
  </si>
  <si>
    <t>метод экономически обоснованных расходов (затрат)</t>
  </si>
  <si>
    <t>4.1.1</t>
  </si>
  <si>
    <t>4.1.1.1</t>
  </si>
  <si>
    <t>4.1.1.1.1</t>
  </si>
  <si>
    <t>Форма 4.9 Информация о способах приобретения, стоимости и объемах товаров, необходимых для производства товаров и (или) оказания услуг</t>
  </si>
  <si>
    <t>Сведения о правовых актах, регламентирующих правила закупки (положение о закупках) в организации</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</si>
  <si>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</si>
  <si>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</si>
  <si>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Сведения о планировании закупочных процедур</t>
  </si>
  <si>
    <t>Сведения о результатах проведения закупочных процедур</t>
  </si>
  <si>
    <t>Добавить сведения</t>
  </si>
  <si>
    <t>Положение о порядке проведения регламентированных закупок товаров, работ, услуг</t>
  </si>
  <si>
    <t>110Т</t>
  </si>
  <si>
    <t>20.04.2019</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</si>
  <si>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</si>
  <si>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</si>
  <si>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</si>
  <si>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</si>
  <si>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</si>
  <si>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</si>
  <si>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</si>
  <si>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</si>
  <si>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</si>
  <si>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</si>
  <si>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</si>
  <si>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</si>
  <si>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</si>
  <si>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</si>
  <si>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</si>
  <si>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</si>
  <si>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</si>
  <si>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</si>
  <si>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</si>
  <si>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</si>
  <si>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</si>
  <si>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</si>
  <si>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</si>
  <si>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</si>
  <si>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</si>
  <si>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прочие</t>
  </si>
  <si>
    <t>О</t>
  </si>
  <si>
    <t>население и приравненные категории</t>
  </si>
  <si>
    <t>Без дифференциации</t>
  </si>
  <si>
    <t>http://ktes-kurgan.ru/purchases/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</si>
</sst>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quot;$&quot;#,##0_);[Red]\(&quot;$&quot;#,##0\)"/>
    <numFmt numFmtId="166" formatCode="#,##0.000"/>
    <numFmt numFmtId="167" formatCode="_-* #,##0.00[$€-1]_-;\-* #,##0.00[$€-1]_-;_-* &quot;-&quot;??[$€-1]_-"/>
    <numFmt numFmtId="168" formatCode="#,##0.0"/>
    <numFmt numFmtId="169" formatCode="#,##0.0000"/>
  </numFmts>
  <fonts count="91">
    <font>
      <sz val="11"/>
      <color theme="1"/>
      <name val="Calibri"/>
      <family val="2"/>
      <scheme val="minor"/>
    </font>
    <font>
      <sz val="11"/>
      <color theme="1"/>
      <name val="Calibri"/>
      <family val="2"/>
      <charset val="204"/>
      <scheme val="minor"/>
    </font>
    <font>
      <sz val="11"/>
      <color theme="1"/>
      <name val="Calibri"/>
      <family val="2"/>
      <scheme val="minor"/>
    </font>
    <font>
      <sz val="9"/>
      <name val="Tahoma"/>
      <family val="2"/>
      <charset val="204"/>
    </font>
    <font>
      <sz val="1"/>
      <name val="Tahoma"/>
      <family val="2"/>
      <charset val="204"/>
    </font>
    <font>
      <sz val="1"/>
      <color indexed="9"/>
      <name val="Tahoma"/>
      <family val="2"/>
      <charset val="204"/>
    </font>
    <font>
      <sz val="9"/>
      <color indexed="9"/>
      <name val="Tahoma"/>
      <family val="2"/>
      <charset val="204"/>
    </font>
    <font>
      <sz val="11"/>
      <color indexed="11"/>
      <name val="Tahoma"/>
      <family val="2"/>
      <charset val="204"/>
    </font>
    <font>
      <u/>
      <sz val="9"/>
      <color rgb="FF333399"/>
      <name val="Tahoma"/>
      <family val="2"/>
      <charset val="204"/>
    </font>
    <font>
      <sz val="9"/>
      <color indexed="10"/>
      <name val="Tahoma"/>
      <family val="2"/>
      <charset val="204"/>
    </font>
    <font>
      <sz val="3"/>
      <name val="Tahoma"/>
      <family val="2"/>
      <charset val="204"/>
    </font>
    <font>
      <sz val="3"/>
      <color indexed="9"/>
      <name val="Tahoma"/>
      <family val="2"/>
      <charset val="204"/>
    </font>
    <font>
      <sz val="3"/>
      <color indexed="10"/>
      <name val="Tahoma"/>
      <family val="2"/>
      <charset val="204"/>
    </font>
    <font>
      <sz val="16"/>
      <name val="Tahoma"/>
      <family val="2"/>
      <charset val="204"/>
    </font>
    <font>
      <sz val="11"/>
      <color indexed="8"/>
      <name val="Calibri"/>
      <family val="2"/>
      <charset val="204"/>
    </font>
    <font>
      <sz val="10"/>
      <name val="Tahoma"/>
      <family val="2"/>
      <charset val="204"/>
    </font>
    <font>
      <b/>
      <sz val="18"/>
      <name val="Tahoma"/>
      <family val="2"/>
      <charset val="204"/>
    </font>
    <font>
      <b/>
      <sz val="9"/>
      <color rgb="FFC00000"/>
      <name val="Tahoma"/>
      <family val="2"/>
      <charset val="204"/>
    </font>
    <font>
      <sz val="3"/>
      <color indexed="60"/>
      <name val="Tahoma"/>
      <family val="2"/>
      <charset val="204"/>
    </font>
    <font>
      <b/>
      <sz val="3"/>
      <name val="Tahoma"/>
      <family val="2"/>
      <charset val="204"/>
    </font>
    <font>
      <b/>
      <sz val="22"/>
      <name val="Tahoma"/>
      <family val="2"/>
      <charset val="204"/>
    </font>
    <font>
      <sz val="3"/>
      <color indexed="11"/>
      <name val="Tahoma"/>
      <family val="2"/>
      <charset val="204"/>
    </font>
    <font>
      <sz val="10"/>
      <name val="Arial Cyr"/>
      <charset val="204"/>
    </font>
    <font>
      <sz val="22"/>
      <name val="Tahoma"/>
      <family val="2"/>
      <charset val="204"/>
    </font>
    <font>
      <sz val="1"/>
      <color indexed="10"/>
      <name val="Tahoma"/>
      <family val="2"/>
      <charset val="204"/>
    </font>
    <font>
      <sz val="1"/>
      <color indexed="11"/>
      <name val="Tahoma"/>
      <family val="2"/>
      <charset val="204"/>
    </font>
    <font>
      <sz val="16"/>
      <color indexed="9"/>
      <name val="Tahoma"/>
      <family val="2"/>
      <charset val="204"/>
    </font>
    <font>
      <b/>
      <sz val="9"/>
      <name val="Tahoma"/>
      <family val="2"/>
      <charset val="204"/>
    </font>
    <font>
      <sz val="1"/>
      <color theme="0"/>
      <name val="Tahoma"/>
      <family val="2"/>
      <charset val="204"/>
    </font>
    <font>
      <sz val="9"/>
      <color theme="0"/>
      <name val="Tahoma"/>
      <family val="2"/>
      <charset val="204"/>
    </font>
    <font>
      <sz val="11"/>
      <color theme="0"/>
      <name val="Wingdings 2"/>
      <family val="1"/>
      <charset val="2"/>
    </font>
    <font>
      <sz val="5"/>
      <color theme="0"/>
      <name val="Tahoma"/>
      <family val="2"/>
      <charset val="204"/>
    </font>
    <font>
      <sz val="11"/>
      <color indexed="55"/>
      <name val="Wingdings 2"/>
      <family val="1"/>
      <charset val="2"/>
    </font>
    <font>
      <sz val="5"/>
      <color rgb="FFFF0000"/>
      <name val="Tahoma"/>
      <family val="2"/>
      <charset val="204"/>
    </font>
    <font>
      <sz val="11"/>
      <name val="Wingdings 2"/>
      <family val="1"/>
      <charset val="2"/>
    </font>
    <font>
      <b/>
      <sz val="14"/>
      <name val="Franklin Gothic Medium"/>
      <family val="2"/>
      <charset val="204"/>
    </font>
    <font>
      <sz val="18"/>
      <name val="Tahoma"/>
      <family val="2"/>
      <charset val="204"/>
    </font>
    <font>
      <sz val="9"/>
      <color indexed="55"/>
      <name val="Tahoma"/>
      <family val="2"/>
      <charset val="204"/>
    </font>
    <font>
      <sz val="9"/>
      <color rgb="FFFF0000"/>
      <name val="Tahoma"/>
      <family val="2"/>
      <charset val="204"/>
    </font>
    <font>
      <sz val="9"/>
      <color indexed="11"/>
      <name val="Tahoma"/>
      <family val="2"/>
      <charset val="204"/>
    </font>
    <font>
      <sz val="12"/>
      <name val="Marlett"/>
      <charset val="2"/>
    </font>
    <font>
      <b/>
      <sz val="9"/>
      <color theme="0"/>
      <name val="Tahoma"/>
      <family val="2"/>
      <charset val="204"/>
    </font>
    <font>
      <sz val="9"/>
      <color indexed="62"/>
      <name val="Tahoma"/>
      <family val="2"/>
      <charset val="204"/>
    </font>
    <font>
      <sz val="12"/>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b/>
      <sz val="1"/>
      <color theme="0"/>
      <name val="Calibri"/>
      <family val="2"/>
      <charset val="204"/>
    </font>
    <font>
      <b/>
      <sz val="11"/>
      <color indexed="8"/>
      <name val="Calibri"/>
      <family val="2"/>
      <charset val="204"/>
    </font>
    <font>
      <sz val="15"/>
      <name val="Tahoma"/>
      <family val="2"/>
      <charset val="204"/>
    </font>
    <font>
      <sz val="11"/>
      <name val="Webdings2"/>
      <charset val="204"/>
    </font>
    <font>
      <vertAlign val="superscript"/>
      <sz val="10"/>
      <name val="Tahoma"/>
      <family val="2"/>
      <charset val="204"/>
    </font>
    <font>
      <sz val="9"/>
      <color rgb="FFBCBCBC"/>
      <name val="Tahoma"/>
      <family val="2"/>
      <charset val="204"/>
    </font>
    <font>
      <sz val="15"/>
      <color theme="0"/>
      <name val="Tahoma"/>
      <family val="2"/>
      <charset val="204"/>
    </font>
    <font>
      <vertAlign val="superscript"/>
      <sz val="9"/>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sz val="10"/>
      <name val="MS Sans Serif"/>
      <family val="2"/>
      <charset val="204"/>
    </font>
    <font>
      <sz val="8"/>
      <name val="Helv"/>
      <charset val="204"/>
    </font>
    <font>
      <sz val="12"/>
      <name val="Arial"/>
      <family val="2"/>
      <charset val="204"/>
    </font>
    <font>
      <sz val="11"/>
      <color indexed="62"/>
      <name val="Calibri"/>
      <family val="2"/>
      <charset val="204"/>
    </font>
    <font>
      <sz val="8"/>
      <name val="Palatino"/>
      <family val="1"/>
    </font>
    <font>
      <u/>
      <sz val="10"/>
      <color indexed="36"/>
      <name val="Arial Cyr"/>
      <charset val="204"/>
    </font>
    <font>
      <u/>
      <sz val="10"/>
      <color indexed="12"/>
      <name val="Arial Cyr"/>
      <charset val="204"/>
    </font>
    <font>
      <b/>
      <sz val="9"/>
      <color indexed="62"/>
      <name val="Tahoma"/>
      <family val="2"/>
      <charset val="204"/>
    </font>
    <font>
      <sz val="8"/>
      <name val="Arial"/>
      <family val="2"/>
      <charset val="204"/>
    </font>
    <font>
      <b/>
      <u/>
      <sz val="9"/>
      <name val="Tahoma"/>
      <family val="2"/>
      <charset val="204"/>
    </font>
    <font>
      <sz val="9"/>
      <color indexed="8"/>
      <name val="Tahoma"/>
      <family val="2"/>
      <charset val="204"/>
    </font>
    <font>
      <u/>
      <sz val="9"/>
      <color indexed="12"/>
      <name val="Tahoma"/>
      <family val="2"/>
      <charset val="204"/>
    </font>
    <font>
      <sz val="11"/>
      <name val="Tahoma"/>
      <family val="2"/>
      <charset val="204"/>
    </font>
    <font>
      <sz val="10"/>
      <name val="Helv"/>
      <charset val="204"/>
    </font>
    <font>
      <b/>
      <u/>
      <sz val="9"/>
      <color indexed="62"/>
      <name val="Tahoma"/>
      <family val="2"/>
      <charset val="204"/>
    </font>
    <font>
      <sz val="11"/>
      <color theme="0"/>
      <name val="Webdings2"/>
      <charset val="204"/>
    </font>
    <font>
      <sz val="15"/>
      <color indexed="11"/>
      <name val="Tahoma"/>
      <family val="2"/>
      <charset val="204"/>
    </font>
    <font>
      <sz val="11"/>
      <name val="Calibri"/>
      <family val="2"/>
      <scheme val="minor"/>
    </font>
    <font>
      <u/>
      <sz val="9"/>
      <name val="Tahoma"/>
      <family val="2"/>
      <charset val="204"/>
    </font>
  </fonts>
  <fills count="4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65"/>
        <bgColor indexed="64"/>
      </patternFill>
    </fill>
  </fills>
  <borders count="31">
    <border>
      <left/>
      <right/>
      <top/>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top style="thin">
        <color rgb="FFD3DBDB"/>
      </top>
      <bottom/>
      <diagonal/>
    </border>
    <border>
      <left/>
      <right/>
      <top/>
      <bottom style="thin">
        <color indexed="22"/>
      </bottom>
      <diagonal/>
    </border>
    <border>
      <left/>
      <right/>
      <top/>
      <bottom style="thin">
        <color rgb="FFD3DBDB"/>
      </bottom>
      <diagonal/>
    </border>
    <border>
      <left style="thin">
        <color rgb="FFD3DBDB"/>
      </left>
      <right style="thin">
        <color rgb="FFD3DBDB"/>
      </right>
      <top style="thin">
        <color rgb="FFD3DBDB"/>
      </top>
      <bottom style="thin">
        <color rgb="FFD3DBDB"/>
      </bottom>
      <diagonal/>
    </border>
    <border>
      <left style="thin">
        <color indexed="22"/>
      </left>
      <right style="thin">
        <color indexed="22"/>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22"/>
      </left>
      <right/>
      <top/>
      <bottom style="thin">
        <color indexed="22"/>
      </bottom>
      <diagonal/>
    </border>
  </borders>
  <cellStyleXfs count="267">
    <xf numFmtId="0" fontId="0" fillId="0" borderId="0"/>
    <xf numFmtId="0" fontId="3" fillId="0" borderId="0">
      <alignment horizontal="left" vertical="center"/>
    </xf>
    <xf numFmtId="0" fontId="8" fillId="0" borderId="0" applyNumberFormat="0" applyFill="0" applyBorder="0" applyAlignment="0" applyProtection="0">
      <alignment vertical="top"/>
      <protection locked="0"/>
    </xf>
    <xf numFmtId="0" fontId="14" fillId="0" borderId="0"/>
    <xf numFmtId="0" fontId="22" fillId="0" borderId="0"/>
    <xf numFmtId="0" fontId="22" fillId="0" borderId="0"/>
    <xf numFmtId="0" fontId="35" fillId="0" borderId="0" applyBorder="0">
      <alignment horizontal="center" vertical="center" wrapText="1"/>
    </xf>
    <xf numFmtId="4" fontId="3" fillId="6" borderId="4" applyBorder="0">
      <alignment horizontal="right"/>
    </xf>
    <xf numFmtId="0" fontId="22" fillId="0" borderId="0"/>
    <xf numFmtId="49" fontId="3" fillId="0" borderId="0" applyBorder="0">
      <alignment vertical="top"/>
    </xf>
    <xf numFmtId="0" fontId="27" fillId="0" borderId="5" applyBorder="0">
      <alignment horizontal="center" vertical="center" wrapText="1"/>
    </xf>
    <xf numFmtId="49" fontId="39" fillId="0" borderId="0" applyBorder="0">
      <alignment vertical="top"/>
    </xf>
    <xf numFmtId="0" fontId="2" fillId="0" borderId="0"/>
    <xf numFmtId="0" fontId="14" fillId="0" borderId="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0" fontId="71" fillId="0" borderId="0"/>
    <xf numFmtId="167" fontId="71" fillId="0" borderId="0"/>
    <xf numFmtId="0" fontId="85" fillId="0" borderId="0"/>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165" fontId="72" fillId="0" borderId="0" applyFont="0" applyFill="0" applyBorder="0" applyAlignment="0" applyProtection="0"/>
    <xf numFmtId="168" fontId="3" fillId="6" borderId="0">
      <protection locked="0"/>
    </xf>
    <xf numFmtId="0" fontId="76" fillId="0" borderId="0" applyFill="0" applyBorder="0" applyProtection="0">
      <alignment vertical="center"/>
    </xf>
    <xf numFmtId="166" fontId="3" fillId="6" borderId="0">
      <protection locked="0"/>
    </xf>
    <xf numFmtId="169" fontId="3" fillId="6" borderId="0">
      <protection locked="0"/>
    </xf>
    <xf numFmtId="0" fontId="77" fillId="0" borderId="0" applyNumberFormat="0" applyFill="0" applyBorder="0" applyAlignment="0" applyProtection="0">
      <alignment vertical="top"/>
      <protection locked="0"/>
    </xf>
    <xf numFmtId="0" fontId="15" fillId="38" borderId="28" applyNumberFormat="0" applyAlignment="0"/>
    <xf numFmtId="0" fontId="78" fillId="0" borderId="0" applyNumberFormat="0" applyFill="0" applyBorder="0" applyAlignment="0" applyProtection="0">
      <alignment vertical="top"/>
      <protection locked="0"/>
    </xf>
    <xf numFmtId="0" fontId="74" fillId="0" borderId="0" applyNumberFormat="0" applyFill="0" applyBorder="0" applyAlignment="0" applyProtection="0"/>
    <xf numFmtId="0" fontId="73" fillId="0" borderId="0"/>
    <xf numFmtId="0" fontId="76" fillId="0" borderId="0" applyFill="0" applyBorder="0" applyProtection="0">
      <alignment vertical="center"/>
    </xf>
    <xf numFmtId="0" fontId="76" fillId="0" borderId="0" applyFill="0" applyBorder="0" applyProtection="0">
      <alignment vertical="center"/>
    </xf>
    <xf numFmtId="49" fontId="84" fillId="39" borderId="29" applyNumberFormat="0">
      <alignment horizontal="center" vertical="center"/>
    </xf>
    <xf numFmtId="0" fontId="75" fillId="40" borderId="28" applyNumberFormat="0" applyAlignment="0" applyProtection="0"/>
    <xf numFmtId="0" fontId="83" fillId="0" borderId="0" applyNumberFormat="0" applyFill="0" applyBorder="0" applyAlignment="0" applyProtection="0">
      <alignment vertical="top"/>
      <protection locked="0"/>
    </xf>
    <xf numFmtId="49" fontId="3" fillId="0" borderId="0" applyBorder="0">
      <alignment vertical="top"/>
    </xf>
    <xf numFmtId="0" fontId="14" fillId="0" borderId="0"/>
    <xf numFmtId="0" fontId="1" fillId="0" borderId="0"/>
    <xf numFmtId="0" fontId="22" fillId="0" borderId="0"/>
    <xf numFmtId="0" fontId="39" fillId="41" borderId="0" applyNumberFormat="0" applyBorder="0" applyAlignment="0">
      <alignment horizontal="left" vertical="center"/>
    </xf>
    <xf numFmtId="49" fontId="3" fillId="41" borderId="0" applyBorder="0">
      <alignment vertical="top"/>
    </xf>
    <xf numFmtId="49" fontId="82" fillId="2" borderId="0" applyBorder="0">
      <alignment vertical="top"/>
    </xf>
    <xf numFmtId="0" fontId="22" fillId="0" borderId="0"/>
    <xf numFmtId="0" fontId="39" fillId="13" borderId="26" applyNumberFormat="0" applyFont="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39" fillId="13" borderId="26" applyNumberFormat="0" applyFont="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1"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39" fillId="13" borderId="26" applyNumberFormat="0" applyFont="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1"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cellStyleXfs>
  <cellXfs count="528">
    <xf numFmtId="0" fontId="0" fillId="0" borderId="0" xfId="0"/>
    <xf numFmtId="0" fontId="4" fillId="0" borderId="0" xfId="1" applyNumberFormat="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5" fillId="0" borderId="0" xfId="1" applyFont="1" applyAlignment="1" applyProtection="1">
      <alignment vertical="center" wrapText="1"/>
    </xf>
    <xf numFmtId="0" fontId="5" fillId="0" borderId="0" xfId="1" applyFont="1" applyAlignment="1" applyProtection="1">
      <alignment horizontal="center" vertical="center" wrapText="1"/>
    </xf>
    <xf numFmtId="0" fontId="3" fillId="0" borderId="0" xfId="1" applyNumberFormat="1" applyFont="1" applyFill="1" applyAlignment="1" applyProtection="1">
      <alignment horizontal="left" vertical="center" wrapText="1"/>
    </xf>
    <xf numFmtId="0" fontId="6" fillId="0" borderId="0" xfId="1" applyFont="1" applyFill="1" applyAlignment="1" applyProtection="1">
      <alignment horizontal="left" vertical="center" wrapText="1"/>
    </xf>
    <xf numFmtId="0" fontId="6" fillId="0" borderId="0" xfId="1" applyFont="1" applyAlignment="1" applyProtection="1">
      <alignment vertical="center" wrapText="1"/>
    </xf>
    <xf numFmtId="0" fontId="0" fillId="0" borderId="0" xfId="0" applyNumberFormat="1" applyAlignment="1">
      <alignment horizontal="left" vertical="top" indent="1"/>
    </xf>
    <xf numFmtId="0" fontId="7" fillId="0" borderId="0" xfId="0" applyFont="1" applyBorder="1" applyAlignment="1">
      <alignment vertical="top"/>
    </xf>
    <xf numFmtId="49" fontId="3" fillId="0" borderId="0" xfId="2" applyNumberFormat="1" applyFont="1" applyFill="1" applyBorder="1" applyAlignment="1" applyProtection="1">
      <alignment vertical="center" wrapText="1"/>
    </xf>
    <xf numFmtId="0" fontId="3" fillId="0" borderId="0" xfId="1" applyFont="1" applyFill="1" applyAlignment="1" applyProtection="1">
      <alignment horizontal="left" vertical="center" wrapText="1"/>
    </xf>
    <xf numFmtId="0" fontId="9" fillId="0" borderId="0" xfId="1" applyFont="1" applyAlignment="1" applyProtection="1">
      <alignment vertical="center" wrapText="1"/>
    </xf>
    <xf numFmtId="0" fontId="3" fillId="0" borderId="0" xfId="1" applyFont="1" applyAlignment="1" applyProtection="1">
      <alignment vertical="center" wrapText="1"/>
    </xf>
    <xf numFmtId="0" fontId="0" fillId="0" borderId="0" xfId="0" applyNumberFormat="1" applyAlignment="1">
      <alignment horizontal="left" vertical="center" indent="1"/>
    </xf>
    <xf numFmtId="0" fontId="0" fillId="0" borderId="0" xfId="0" applyBorder="1" applyAlignment="1">
      <alignment vertical="top"/>
    </xf>
    <xf numFmtId="0" fontId="0" fillId="0" borderId="0" xfId="0" applyFill="1" applyAlignment="1" applyProtection="1">
      <alignment vertical="top"/>
    </xf>
    <xf numFmtId="0" fontId="10" fillId="0" borderId="0" xfId="1" applyFont="1" applyFill="1" applyAlignment="1" applyProtection="1">
      <alignment horizontal="left" vertical="center" wrapText="1"/>
    </xf>
    <xf numFmtId="0" fontId="11" fillId="0" borderId="0" xfId="1" applyFont="1" applyFill="1" applyAlignment="1" applyProtection="1">
      <alignment horizontal="left" vertical="center" wrapText="1"/>
    </xf>
    <xf numFmtId="0" fontId="12" fillId="0" borderId="0" xfId="1" applyFont="1" applyAlignment="1" applyProtection="1">
      <alignment vertical="center" wrapText="1"/>
    </xf>
    <xf numFmtId="0" fontId="10" fillId="2" borderId="0" xfId="1" applyFont="1" applyFill="1" applyBorder="1" applyAlignment="1" applyProtection="1">
      <alignment vertical="center" wrapText="1"/>
    </xf>
    <xf numFmtId="0" fontId="10" fillId="0" borderId="0" xfId="1" applyFont="1" applyBorder="1" applyAlignment="1" applyProtection="1">
      <alignment vertical="center" wrapText="1"/>
    </xf>
    <xf numFmtId="0" fontId="10" fillId="0" borderId="0" xfId="1" applyFont="1" applyAlignment="1" applyProtection="1">
      <alignment horizontal="right" vertical="center"/>
    </xf>
    <xf numFmtId="0" fontId="10" fillId="0" borderId="0" xfId="1" applyFont="1" applyAlignment="1" applyProtection="1">
      <alignment horizontal="center" vertical="center" wrapText="1"/>
    </xf>
    <xf numFmtId="0" fontId="10" fillId="0" borderId="0" xfId="1" applyFont="1" applyAlignment="1" applyProtection="1">
      <alignment vertical="center" wrapText="1"/>
    </xf>
    <xf numFmtId="0" fontId="11" fillId="0" borderId="0" xfId="1" applyFont="1" applyAlignment="1" applyProtection="1">
      <alignment horizontal="center" vertical="center" wrapText="1"/>
    </xf>
    <xf numFmtId="0" fontId="13" fillId="2" borderId="0" xfId="1" applyFont="1" applyFill="1" applyBorder="1" applyAlignment="1" applyProtection="1">
      <alignment vertical="center" wrapText="1"/>
    </xf>
    <xf numFmtId="0" fontId="16" fillId="2" borderId="0" xfId="1" applyFont="1" applyFill="1" applyBorder="1" applyAlignment="1" applyProtection="1">
      <alignment vertical="center" wrapText="1"/>
    </xf>
    <xf numFmtId="0" fontId="6" fillId="0" borderId="0" xfId="1" applyFont="1" applyAlignment="1" applyProtection="1">
      <alignment horizontal="center" vertical="center" wrapText="1"/>
    </xf>
    <xf numFmtId="0" fontId="17" fillId="0" borderId="0" xfId="1" applyFont="1" applyAlignment="1" applyProtection="1">
      <alignment vertical="center" wrapText="1"/>
    </xf>
    <xf numFmtId="0" fontId="10" fillId="2" borderId="0" xfId="1" applyFont="1" applyFill="1" applyBorder="1" applyAlignment="1" applyProtection="1">
      <alignment horizontal="right" vertical="center" wrapText="1" indent="1"/>
    </xf>
    <xf numFmtId="0" fontId="18" fillId="2" borderId="0" xfId="1" applyFont="1" applyFill="1" applyBorder="1" applyAlignment="1" applyProtection="1">
      <alignment horizontal="center" vertical="center" wrapText="1"/>
    </xf>
    <xf numFmtId="0" fontId="19"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indent="1"/>
    </xf>
    <xf numFmtId="0" fontId="0" fillId="3" borderId="3" xfId="1" applyNumberFormat="1" applyFont="1" applyFill="1" applyBorder="1" applyAlignment="1" applyProtection="1">
      <alignment horizontal="left" vertical="center" wrapText="1" indent="1"/>
    </xf>
    <xf numFmtId="0" fontId="20" fillId="2" borderId="0" xfId="1" applyFont="1" applyFill="1" applyBorder="1" applyAlignment="1" applyProtection="1">
      <alignment vertical="center" wrapText="1"/>
    </xf>
    <xf numFmtId="0" fontId="21" fillId="2" borderId="0" xfId="1" applyFont="1" applyFill="1" applyBorder="1" applyAlignment="1" applyProtection="1">
      <alignment horizontal="right" vertical="center" wrapText="1" indent="1"/>
    </xf>
    <xf numFmtId="0" fontId="21" fillId="2" borderId="0" xfId="1" applyFont="1" applyFill="1" applyBorder="1" applyAlignment="1" applyProtection="1">
      <alignment horizontal="left" vertical="center" wrapText="1" indent="2"/>
    </xf>
    <xf numFmtId="49" fontId="3" fillId="4" borderId="3" xfId="4" applyNumberFormat="1" applyFont="1" applyFill="1" applyBorder="1" applyAlignment="1" applyProtection="1">
      <alignment horizontal="left" vertical="center" wrapText="1" indent="1"/>
    </xf>
    <xf numFmtId="0" fontId="23" fillId="2" borderId="0" xfId="1" applyFont="1" applyFill="1" applyBorder="1" applyAlignment="1" applyProtection="1">
      <alignment vertical="center" wrapText="1"/>
    </xf>
    <xf numFmtId="14" fontId="10" fillId="2" borderId="0" xfId="1" applyNumberFormat="1" applyFont="1" applyFill="1" applyBorder="1" applyAlignment="1" applyProtection="1">
      <alignment horizontal="left" vertical="center" wrapText="1"/>
    </xf>
    <xf numFmtId="0" fontId="11" fillId="2" borderId="0" xfId="1" applyNumberFormat="1" applyFont="1" applyFill="1" applyBorder="1" applyAlignment="1" applyProtection="1">
      <alignment horizontal="center" vertical="center" wrapText="1"/>
    </xf>
    <xf numFmtId="0" fontId="10" fillId="2" borderId="0" xfId="1" applyNumberFormat="1" applyFont="1" applyFill="1" applyBorder="1" applyAlignment="1" applyProtection="1">
      <alignment horizontal="left" vertical="center" wrapText="1" indent="1"/>
    </xf>
    <xf numFmtId="0" fontId="10" fillId="2" borderId="0" xfId="1" applyFont="1" applyFill="1" applyBorder="1" applyAlignment="1" applyProtection="1">
      <alignment horizontal="center" vertical="center" wrapText="1"/>
    </xf>
    <xf numFmtId="14" fontId="3" fillId="0" borderId="0" xfId="1" applyNumberFormat="1" applyFont="1" applyFill="1" applyAlignment="1" applyProtection="1">
      <alignment horizontal="left" vertical="center" wrapText="1"/>
    </xf>
    <xf numFmtId="0" fontId="0" fillId="2" borderId="0" xfId="1" applyFont="1" applyFill="1" applyBorder="1" applyAlignment="1" applyProtection="1">
      <alignment horizontal="right" vertical="center" wrapText="1" indent="1"/>
    </xf>
    <xf numFmtId="49" fontId="0" fillId="3" borderId="3" xfId="4" applyNumberFormat="1" applyFont="1" applyFill="1" applyBorder="1" applyAlignment="1" applyProtection="1">
      <alignment horizontal="left" vertical="center" wrapText="1" indent="1"/>
    </xf>
    <xf numFmtId="0" fontId="23" fillId="2" borderId="0" xfId="1" applyFont="1" applyFill="1" applyBorder="1" applyAlignment="1" applyProtection="1">
      <alignment horizontal="center" vertical="center" wrapText="1"/>
    </xf>
    <xf numFmtId="49" fontId="3" fillId="5" borderId="3" xfId="1" applyNumberFormat="1" applyFont="1" applyFill="1" applyBorder="1" applyAlignment="1" applyProtection="1">
      <alignment horizontal="left" vertical="center" wrapText="1" indent="1"/>
      <protection locked="0"/>
    </xf>
    <xf numFmtId="49" fontId="0" fillId="5" borderId="3" xfId="4" applyNumberFormat="1" applyFont="1" applyFill="1" applyBorder="1" applyAlignment="1" applyProtection="1">
      <alignment horizontal="left" vertical="center" wrapText="1" indent="1"/>
      <protection locked="0"/>
    </xf>
    <xf numFmtId="0" fontId="3" fillId="2" borderId="0" xfId="1" applyNumberFormat="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24" fillId="0" borderId="0" xfId="1" applyFont="1" applyAlignment="1" applyProtection="1">
      <alignment vertical="center" wrapText="1"/>
    </xf>
    <xf numFmtId="0" fontId="4" fillId="2" borderId="0" xfId="1" applyFont="1" applyFill="1" applyBorder="1" applyAlignment="1" applyProtection="1">
      <alignment vertical="center" wrapText="1"/>
    </xf>
    <xf numFmtId="0" fontId="25" fillId="0" borderId="0" xfId="1" applyFont="1" applyFill="1" applyBorder="1" applyAlignment="1" applyProtection="1">
      <alignment horizontal="right" vertical="center" wrapText="1" indent="1"/>
    </xf>
    <xf numFmtId="49" fontId="4" fillId="0" borderId="0" xfId="1" applyNumberFormat="1" applyFont="1" applyFill="1" applyBorder="1" applyAlignment="1" applyProtection="1">
      <alignment horizontal="left" vertical="center" wrapText="1" indent="1"/>
    </xf>
    <xf numFmtId="0" fontId="4" fillId="0" borderId="0" xfId="1" applyFont="1" applyAlignment="1" applyProtection="1">
      <alignment vertical="center" wrapText="1"/>
    </xf>
    <xf numFmtId="0" fontId="3" fillId="0" borderId="0" xfId="1" applyNumberFormat="1" applyFont="1" applyFill="1" applyBorder="1" applyAlignment="1" applyProtection="1">
      <alignment horizontal="center" vertical="center" wrapText="1"/>
    </xf>
    <xf numFmtId="0" fontId="9" fillId="0" borderId="0" xfId="1" applyFont="1" applyAlignment="1" applyProtection="1">
      <alignment horizontal="center" vertical="center" wrapText="1"/>
    </xf>
    <xf numFmtId="0" fontId="26" fillId="2" borderId="0" xfId="1" applyNumberFormat="1" applyFont="1" applyFill="1" applyBorder="1" applyAlignment="1" applyProtection="1">
      <alignment horizontal="center" vertical="center" wrapText="1"/>
    </xf>
    <xf numFmtId="0" fontId="3" fillId="2" borderId="0" xfId="1" applyNumberFormat="1" applyFont="1" applyFill="1" applyBorder="1" applyAlignment="1" applyProtection="1">
      <alignment horizontal="right" vertical="center" wrapText="1" indent="1"/>
    </xf>
    <xf numFmtId="49" fontId="3" fillId="3" borderId="3" xfId="1" applyNumberFormat="1" applyFont="1" applyFill="1" applyBorder="1" applyAlignment="1" applyProtection="1">
      <alignment horizontal="left" vertical="center" wrapText="1" indent="1"/>
    </xf>
    <xf numFmtId="14" fontId="23" fillId="2" borderId="0" xfId="1" applyNumberFormat="1" applyFont="1" applyFill="1" applyBorder="1" applyAlignment="1" applyProtection="1">
      <alignment horizontal="center" vertical="center" wrapText="1"/>
    </xf>
    <xf numFmtId="0" fontId="0" fillId="2" borderId="0" xfId="1" applyNumberFormat="1" applyFont="1" applyFill="1" applyBorder="1" applyAlignment="1" applyProtection="1">
      <alignment horizontal="right" vertical="center" wrapText="1" indent="1"/>
    </xf>
    <xf numFmtId="49" fontId="3" fillId="0" borderId="3" xfId="1" applyNumberFormat="1" applyFont="1" applyFill="1" applyBorder="1" applyAlignment="1" applyProtection="1">
      <alignment horizontal="left" vertical="center" wrapText="1" indent="1"/>
    </xf>
    <xf numFmtId="0" fontId="3" fillId="0" borderId="0" xfId="1" applyFont="1" applyFill="1" applyAlignment="1" applyProtection="1">
      <alignment vertical="center"/>
    </xf>
    <xf numFmtId="14" fontId="3" fillId="2" borderId="0" xfId="1" applyNumberFormat="1" applyFont="1" applyFill="1" applyBorder="1" applyAlignment="1" applyProtection="1">
      <alignment horizontal="left" vertical="center" wrapText="1"/>
    </xf>
    <xf numFmtId="0" fontId="6" fillId="2" borderId="0" xfId="1" applyNumberFormat="1" applyFont="1" applyFill="1" applyBorder="1" applyAlignment="1" applyProtection="1">
      <alignment horizontal="center" vertical="center" wrapText="1"/>
    </xf>
    <xf numFmtId="0" fontId="3" fillId="5" borderId="3" xfId="1" applyNumberFormat="1" applyFont="1" applyFill="1" applyBorder="1" applyAlignment="1" applyProtection="1">
      <alignment horizontal="left" vertical="center" wrapText="1" indent="1"/>
      <protection locked="0"/>
    </xf>
    <xf numFmtId="0" fontId="3" fillId="0" borderId="0" xfId="1" applyFont="1" applyFill="1" applyBorder="1" applyAlignment="1" applyProtection="1">
      <alignment horizontal="left" vertical="center" wrapText="1"/>
    </xf>
    <xf numFmtId="49" fontId="6" fillId="0" borderId="0" xfId="1" applyNumberFormat="1" applyFont="1" applyFill="1" applyBorder="1" applyAlignment="1" applyProtection="1">
      <alignment horizontal="left" vertical="center" wrapText="1"/>
    </xf>
    <xf numFmtId="49" fontId="13" fillId="2" borderId="0"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right" vertical="center" wrapText="1" indent="1"/>
    </xf>
    <xf numFmtId="49" fontId="0" fillId="2" borderId="0" xfId="1" applyNumberFormat="1" applyFont="1" applyFill="1" applyBorder="1" applyAlignment="1" applyProtection="1">
      <alignment horizontal="right" vertical="center" wrapText="1" indent="1"/>
    </xf>
    <xf numFmtId="49" fontId="0" fillId="0" borderId="0" xfId="0" applyNumberFormat="1" applyFont="1" applyFill="1" applyBorder="1" applyAlignment="1" applyProtection="1">
      <alignment horizontal="right" vertical="center" wrapText="1" indent="1"/>
    </xf>
    <xf numFmtId="49" fontId="3" fillId="5" borderId="3" xfId="0" applyNumberFormat="1" applyFont="1" applyFill="1" applyBorder="1" applyAlignment="1" applyProtection="1">
      <alignment horizontal="left" vertical="center" wrapText="1" indent="1"/>
      <protection locked="0"/>
    </xf>
    <xf numFmtId="49" fontId="0" fillId="0" borderId="0" xfId="0" applyNumberFormat="1" applyFill="1" applyBorder="1" applyAlignment="1" applyProtection="1">
      <alignment horizontal="right" vertical="center" wrapText="1" indent="1"/>
    </xf>
    <xf numFmtId="0" fontId="0" fillId="0" borderId="0"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49" fontId="3" fillId="2" borderId="0" xfId="1" applyNumberFormat="1" applyFont="1" applyFill="1" applyBorder="1" applyAlignment="1" applyProtection="1">
      <alignment horizontal="right" vertical="top" wrapText="1"/>
    </xf>
    <xf numFmtId="49" fontId="3" fillId="0" borderId="0" xfId="1" applyNumberFormat="1" applyFont="1" applyFill="1" applyBorder="1" applyAlignment="1" applyProtection="1">
      <alignment horizontal="center" vertical="center" wrapText="1"/>
    </xf>
    <xf numFmtId="0" fontId="3" fillId="0" borderId="0" xfId="1" applyFont="1" applyAlignment="1" applyProtection="1">
      <alignment horizontal="center" vertical="center" wrapText="1"/>
    </xf>
    <xf numFmtId="49" fontId="8" fillId="5" borderId="3" xfId="2" applyNumberFormat="1" applyFill="1" applyBorder="1" applyAlignment="1" applyProtection="1">
      <alignment horizontal="left" vertical="center" wrapText="1" indent="1"/>
      <protection locked="0"/>
    </xf>
    <xf numFmtId="0" fontId="28" fillId="0" borderId="0" xfId="5" applyFont="1" applyFill="1" applyAlignment="1" applyProtection="1">
      <alignment vertical="center" wrapText="1"/>
    </xf>
    <xf numFmtId="0" fontId="28" fillId="0" borderId="0" xfId="5" applyFont="1" applyFill="1" applyAlignment="1" applyProtection="1">
      <alignment horizontal="center" vertical="center" wrapText="1"/>
    </xf>
    <xf numFmtId="0" fontId="28" fillId="0" borderId="0" xfId="5" applyFont="1" applyFill="1" applyAlignment="1" applyProtection="1">
      <alignment horizontal="left" vertical="center" wrapText="1" indent="1"/>
    </xf>
    <xf numFmtId="0" fontId="28" fillId="0" borderId="0" xfId="5" applyFont="1" applyFill="1" applyAlignment="1" applyProtection="1">
      <alignment horizontal="left" vertical="center" indent="1"/>
    </xf>
    <xf numFmtId="0" fontId="28" fillId="0" borderId="0" xfId="5" applyNumberFormat="1" applyFont="1" applyFill="1" applyAlignment="1" applyProtection="1">
      <alignment horizontal="left" vertical="center" indent="1"/>
    </xf>
    <xf numFmtId="0" fontId="29" fillId="0" borderId="0" xfId="5" applyFont="1" applyFill="1" applyAlignment="1" applyProtection="1">
      <alignment horizontal="left" vertical="center" wrapText="1" indent="1"/>
    </xf>
    <xf numFmtId="0" fontId="30" fillId="0" borderId="0" xfId="5" applyFont="1" applyFill="1" applyAlignment="1" applyProtection="1">
      <alignment horizontal="left" vertical="center" wrapText="1" indent="1"/>
    </xf>
    <xf numFmtId="0" fontId="31" fillId="0" borderId="0" xfId="5" applyFont="1" applyFill="1" applyAlignment="1" applyProtection="1">
      <alignment horizontal="left" vertical="center" indent="1"/>
    </xf>
    <xf numFmtId="0" fontId="30" fillId="0" borderId="0" xfId="5" applyFont="1" applyFill="1" applyAlignment="1" applyProtection="1">
      <alignment vertical="center" wrapText="1"/>
    </xf>
    <xf numFmtId="0" fontId="6" fillId="0" borderId="0" xfId="5" applyFont="1" applyFill="1" applyAlignment="1" applyProtection="1">
      <alignment vertical="center" wrapText="1"/>
    </xf>
    <xf numFmtId="0" fontId="3" fillId="0" borderId="0" xfId="5" applyFont="1" applyFill="1" applyAlignment="1" applyProtection="1">
      <alignment vertical="center" wrapText="1"/>
    </xf>
    <xf numFmtId="0" fontId="32" fillId="0" borderId="0" xfId="5" applyFont="1" applyFill="1" applyBorder="1" applyAlignment="1" applyProtection="1">
      <alignment horizontal="center" vertical="center" wrapText="1"/>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28" fillId="0" borderId="0" xfId="5" applyFont="1" applyFill="1" applyAlignment="1" applyProtection="1">
      <alignment vertical="center"/>
    </xf>
    <xf numFmtId="0" fontId="28" fillId="0" borderId="0" xfId="5" applyNumberFormat="1" applyFont="1" applyFill="1" applyAlignment="1" applyProtection="1">
      <alignment vertical="center"/>
    </xf>
    <xf numFmtId="0" fontId="33" fillId="0" borderId="0" xfId="5" applyFont="1" applyFill="1" applyAlignment="1" applyProtection="1">
      <alignment vertical="center"/>
    </xf>
    <xf numFmtId="0" fontId="34" fillId="0" borderId="0" xfId="5" applyFont="1" applyFill="1" applyAlignment="1" applyProtection="1">
      <alignment vertical="center" wrapText="1"/>
    </xf>
    <xf numFmtId="0" fontId="36" fillId="0" borderId="0" xfId="5" applyFont="1" applyFill="1" applyAlignment="1" applyProtection="1">
      <alignment vertical="center" wrapText="1"/>
    </xf>
    <xf numFmtId="4" fontId="3" fillId="0" borderId="0" xfId="7" applyFont="1" applyFill="1" applyBorder="1" applyAlignment="1" applyProtection="1">
      <alignment horizontal="right" vertical="center" wrapText="1"/>
    </xf>
    <xf numFmtId="0" fontId="3" fillId="0" borderId="0" xfId="8" applyFont="1" applyFill="1" applyBorder="1" applyAlignment="1" applyProtection="1">
      <alignment horizontal="left" vertical="center" wrapText="1" indent="1"/>
    </xf>
    <xf numFmtId="49" fontId="3" fillId="0" borderId="0" xfId="9" applyFill="1" applyProtection="1">
      <alignment vertical="top"/>
    </xf>
    <xf numFmtId="4" fontId="0" fillId="0" borderId="0" xfId="7" applyFont="1" applyFill="1" applyBorder="1" applyAlignment="1" applyProtection="1">
      <alignment horizontal="center" vertical="center" wrapText="1"/>
    </xf>
    <xf numFmtId="4" fontId="3" fillId="0" borderId="0" xfId="7" applyFont="1" applyFill="1" applyBorder="1" applyAlignment="1" applyProtection="1">
      <alignment horizontal="center" vertical="center" wrapText="1"/>
    </xf>
    <xf numFmtId="0" fontId="32" fillId="0" borderId="0" xfId="5" applyFont="1" applyFill="1" applyAlignment="1" applyProtection="1">
      <alignment horizontal="center" vertical="center" wrapText="1"/>
    </xf>
    <xf numFmtId="164" fontId="3" fillId="0" borderId="3" xfId="5" applyNumberFormat="1" applyFont="1" applyFill="1" applyBorder="1" applyAlignment="1" applyProtection="1">
      <alignment horizontal="center" vertical="center" wrapText="1"/>
    </xf>
    <xf numFmtId="164" fontId="3" fillId="0" borderId="3" xfId="10" applyNumberFormat="1" applyFont="1" applyFill="1" applyBorder="1" applyAlignment="1" applyProtection="1">
      <alignment horizontal="center" vertical="center" wrapText="1"/>
    </xf>
    <xf numFmtId="0" fontId="37" fillId="0" borderId="0" xfId="5" applyFont="1" applyFill="1" applyBorder="1" applyAlignment="1" applyProtection="1">
      <alignment horizontal="center" vertical="center" wrapText="1"/>
    </xf>
    <xf numFmtId="49" fontId="37" fillId="0" borderId="6" xfId="10" applyNumberFormat="1" applyFont="1" applyFill="1" applyBorder="1" applyAlignment="1" applyProtection="1">
      <alignment horizontal="center" vertical="center" wrapText="1"/>
    </xf>
    <xf numFmtId="0" fontId="29" fillId="0" borderId="0" xfId="5" applyFont="1" applyFill="1" applyAlignment="1" applyProtection="1">
      <alignment vertical="center"/>
    </xf>
    <xf numFmtId="0" fontId="29" fillId="0" borderId="0" xfId="5" applyNumberFormat="1" applyFont="1" applyFill="1" applyAlignment="1" applyProtection="1">
      <alignment vertical="center"/>
    </xf>
    <xf numFmtId="0" fontId="38" fillId="0" borderId="0" xfId="5" applyFont="1" applyFill="1" applyAlignment="1" applyProtection="1">
      <alignment vertical="center"/>
    </xf>
    <xf numFmtId="0" fontId="29" fillId="7" borderId="7" xfId="5" applyFont="1" applyFill="1" applyBorder="1" applyAlignment="1" applyProtection="1">
      <alignment horizontal="center" vertical="center" wrapText="1"/>
    </xf>
    <xf numFmtId="0" fontId="29" fillId="7" borderId="8" xfId="5" applyFont="1" applyFill="1" applyBorder="1" applyAlignment="1" applyProtection="1">
      <alignment horizontal="center" vertical="center" wrapText="1"/>
    </xf>
    <xf numFmtId="49" fontId="3" fillId="7" borderId="6" xfId="4" applyNumberFormat="1" applyFont="1" applyFill="1" applyBorder="1" applyAlignment="1" applyProtection="1">
      <alignment horizontal="center" vertical="center" wrapText="1"/>
    </xf>
    <xf numFmtId="49" fontId="29" fillId="7" borderId="8" xfId="5" applyNumberFormat="1" applyFont="1" applyFill="1" applyBorder="1" applyAlignment="1" applyProtection="1">
      <alignment horizontal="left" vertical="center" wrapText="1"/>
    </xf>
    <xf numFmtId="49" fontId="39" fillId="7" borderId="6" xfId="11" applyNumberFormat="1" applyFill="1" applyBorder="1" applyAlignment="1" applyProtection="1">
      <alignment horizontal="left" vertical="center"/>
    </xf>
    <xf numFmtId="49" fontId="29" fillId="7" borderId="9" xfId="5" applyNumberFormat="1" applyFont="1" applyFill="1" applyBorder="1" applyAlignment="1" applyProtection="1">
      <alignment horizontal="left" vertical="center" wrapText="1"/>
    </xf>
    <xf numFmtId="0" fontId="28" fillId="0" borderId="10" xfId="5" applyFont="1" applyFill="1" applyBorder="1" applyAlignment="1" applyProtection="1">
      <alignment vertical="center"/>
    </xf>
    <xf numFmtId="0" fontId="0" fillId="0" borderId="0" xfId="5" applyFont="1" applyFill="1" applyAlignment="1" applyProtection="1">
      <alignment vertical="center" wrapText="1"/>
    </xf>
    <xf numFmtId="0" fontId="29" fillId="0" borderId="0" xfId="5" applyFont="1" applyFill="1" applyAlignment="1" applyProtection="1">
      <alignment vertical="center" wrapText="1"/>
    </xf>
    <xf numFmtId="14" fontId="40" fillId="0" borderId="3" xfId="4" applyNumberFormat="1" applyFont="1" applyFill="1" applyBorder="1" applyAlignment="1" applyProtection="1">
      <alignment horizontal="center" vertical="center" wrapText="1"/>
    </xf>
    <xf numFmtId="0" fontId="3" fillId="0" borderId="3" xfId="5" applyFont="1" applyFill="1" applyBorder="1" applyAlignment="1" applyProtection="1">
      <alignment horizontal="center" vertical="center" wrapText="1"/>
    </xf>
    <xf numFmtId="14" fontId="3" fillId="0" borderId="3" xfId="4" applyNumberFormat="1" applyFont="1" applyFill="1" applyBorder="1" applyAlignment="1" applyProtection="1">
      <alignment horizontal="left" vertical="center" wrapText="1" indent="1"/>
    </xf>
    <xf numFmtId="49" fontId="27" fillId="7" borderId="2" xfId="9" applyFont="1" applyFill="1" applyBorder="1" applyAlignment="1" applyProtection="1">
      <alignment horizontal="right" vertical="center" wrapText="1"/>
    </xf>
    <xf numFmtId="49" fontId="41" fillId="7" borderId="6" xfId="9" applyFont="1" applyFill="1" applyBorder="1" applyAlignment="1" applyProtection="1">
      <alignment horizontal="center" vertical="center" wrapText="1"/>
    </xf>
    <xf numFmtId="0" fontId="42" fillId="7" borderId="6" xfId="0" applyFont="1" applyFill="1" applyBorder="1" applyAlignment="1" applyProtection="1">
      <alignment horizontal="left" vertical="center" indent="1"/>
    </xf>
    <xf numFmtId="0" fontId="0" fillId="7" borderId="1" xfId="0" applyFont="1" applyFill="1" applyBorder="1" applyAlignment="1" applyProtection="1">
      <alignment horizontal="right" vertical="center" wrapText="1"/>
    </xf>
    <xf numFmtId="0" fontId="43" fillId="0" borderId="0" xfId="5" applyFont="1" applyFill="1" applyAlignment="1" applyProtection="1">
      <alignment vertical="center" wrapText="1"/>
    </xf>
    <xf numFmtId="0" fontId="29" fillId="0" borderId="0" xfId="0" applyFont="1" applyFill="1" applyAlignment="1" applyProtection="1">
      <alignment vertical="top"/>
    </xf>
    <xf numFmtId="0" fontId="28" fillId="0" borderId="0" xfId="0" applyFont="1" applyFill="1" applyAlignment="1" applyProtection="1">
      <alignment vertical="top"/>
    </xf>
    <xf numFmtId="0" fontId="0" fillId="0" borderId="0" xfId="0" applyFont="1" applyFill="1" applyAlignment="1" applyProtection="1">
      <alignment vertical="top"/>
    </xf>
    <xf numFmtId="49" fontId="32" fillId="0" borderId="3" xfId="10" applyNumberFormat="1" applyFont="1" applyFill="1" applyBorder="1" applyAlignment="1" applyProtection="1">
      <alignment horizontal="center" vertical="center" wrapText="1"/>
    </xf>
    <xf numFmtId="14" fontId="3" fillId="3" borderId="3" xfId="4" applyNumberFormat="1" applyFont="1" applyFill="1" applyBorder="1" applyAlignment="1" applyProtection="1">
      <alignment horizontal="left" vertical="center" wrapText="1" indent="1"/>
    </xf>
    <xf numFmtId="49" fontId="3" fillId="3" borderId="3" xfId="5" applyNumberFormat="1" applyFont="1" applyFill="1" applyBorder="1" applyAlignment="1" applyProtection="1">
      <alignment horizontal="center" vertical="center" wrapText="1"/>
    </xf>
    <xf numFmtId="49" fontId="42" fillId="7" borderId="6" xfId="9" applyFont="1" applyFill="1" applyBorder="1" applyAlignment="1" applyProtection="1">
      <alignment horizontal="left" vertical="center" indent="1"/>
    </xf>
    <xf numFmtId="49" fontId="3" fillId="7" borderId="6" xfId="9" applyFont="1" applyFill="1" applyBorder="1" applyAlignment="1" applyProtection="1">
      <alignment horizontal="right" vertical="center" wrapText="1"/>
    </xf>
    <xf numFmtId="49" fontId="3" fillId="7" borderId="1" xfId="9" applyFont="1" applyFill="1" applyBorder="1" applyAlignment="1" applyProtection="1">
      <alignment horizontal="right" vertical="center" wrapText="1"/>
    </xf>
    <xf numFmtId="0" fontId="3" fillId="0" borderId="14" xfId="5" applyFont="1" applyFill="1" applyBorder="1" applyAlignment="1" applyProtection="1">
      <alignment vertical="center" wrapText="1"/>
    </xf>
    <xf numFmtId="0" fontId="44" fillId="0" borderId="0" xfId="5" applyFont="1" applyFill="1" applyAlignment="1" applyProtection="1">
      <alignment vertical="center" wrapText="1"/>
    </xf>
    <xf numFmtId="0" fontId="45" fillId="0" borderId="0" xfId="5" applyFont="1" applyFill="1" applyAlignment="1" applyProtection="1">
      <alignment vertical="center" wrapText="1"/>
    </xf>
    <xf numFmtId="0" fontId="46" fillId="0" borderId="0" xfId="5" applyFont="1" applyFill="1" applyAlignment="1" applyProtection="1">
      <alignment horizontal="center" vertical="center" wrapText="1"/>
    </xf>
    <xf numFmtId="0" fontId="47" fillId="0" borderId="0" xfId="12" applyFont="1" applyFill="1" applyProtection="1"/>
    <xf numFmtId="0" fontId="28" fillId="0" borderId="0" xfId="0" applyNumberFormat="1" applyFont="1" applyFill="1" applyAlignment="1" applyProtection="1">
      <alignment vertical="center"/>
    </xf>
    <xf numFmtId="0" fontId="28" fillId="0" borderId="0" xfId="0" applyNumberFormat="1" applyFont="1" applyAlignment="1">
      <alignment vertical="center"/>
    </xf>
    <xf numFmtId="0" fontId="0" fillId="0" borderId="0" xfId="0" applyNumberFormat="1" applyAlignment="1">
      <alignment vertical="center"/>
    </xf>
    <xf numFmtId="0" fontId="48" fillId="0" borderId="0" xfId="0" applyNumberFormat="1" applyFont="1" applyAlignment="1">
      <alignment vertical="center"/>
    </xf>
    <xf numFmtId="0" fontId="49" fillId="0" borderId="0" xfId="0" applyNumberFormat="1" applyFont="1" applyAlignment="1">
      <alignment vertical="center"/>
    </xf>
    <xf numFmtId="0" fontId="36" fillId="0" borderId="0" xfId="6" applyFont="1" applyFill="1" applyBorder="1" applyAlignment="1" applyProtection="1">
      <alignment vertical="center" wrapText="1"/>
    </xf>
    <xf numFmtId="0" fontId="15" fillId="0" borderId="0" xfId="6" applyFont="1" applyFill="1" applyBorder="1" applyAlignment="1" applyProtection="1">
      <alignment vertical="center" wrapText="1"/>
    </xf>
    <xf numFmtId="0" fontId="28" fillId="0" borderId="0" xfId="0" applyNumberFormat="1" applyFont="1" applyBorder="1" applyAlignment="1">
      <alignment vertical="center"/>
    </xf>
    <xf numFmtId="0" fontId="25" fillId="0" borderId="0" xfId="0" applyNumberFormat="1" applyFont="1" applyBorder="1" applyAlignment="1">
      <alignment vertical="center"/>
    </xf>
    <xf numFmtId="0" fontId="25" fillId="0" borderId="0" xfId="0" applyNumberFormat="1" applyFont="1" applyFill="1" applyBorder="1" applyAlignment="1" applyProtection="1">
      <alignment horizontal="center" vertical="center"/>
    </xf>
    <xf numFmtId="49" fontId="4" fillId="0" borderId="16" xfId="4" applyNumberFormat="1" applyFont="1" applyFill="1" applyBorder="1" applyAlignment="1" applyProtection="1">
      <alignment horizontal="center" vertical="center" wrapText="1"/>
    </xf>
    <xf numFmtId="49" fontId="4" fillId="0" borderId="0" xfId="4"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0" fillId="0" borderId="0" xfId="0" applyNumberFormat="1" applyBorder="1" applyAlignment="1">
      <alignment vertical="center"/>
    </xf>
    <xf numFmtId="0" fontId="3" fillId="0" borderId="0" xfId="13" applyFont="1" applyFill="1" applyBorder="1" applyAlignment="1" applyProtection="1">
      <alignment vertical="center" wrapText="1"/>
    </xf>
    <xf numFmtId="49" fontId="3" fillId="3" borderId="17" xfId="4" applyNumberFormat="1" applyFont="1" applyFill="1" applyBorder="1" applyAlignment="1" applyProtection="1">
      <alignment horizontal="center" vertical="center" wrapText="1"/>
    </xf>
    <xf numFmtId="49" fontId="50" fillId="0" borderId="0" xfId="4" applyNumberFormat="1" applyFont="1" applyFill="1" applyBorder="1" applyAlignment="1" applyProtection="1">
      <alignment vertical="center" wrapText="1"/>
    </xf>
    <xf numFmtId="49" fontId="3" fillId="0" borderId="0" xfId="4" applyNumberFormat="1" applyFont="1" applyFill="1" applyBorder="1" applyAlignment="1" applyProtection="1">
      <alignment vertical="center" wrapText="1"/>
    </xf>
    <xf numFmtId="49" fontId="3" fillId="0" borderId="0" xfId="4" applyNumberFormat="1" applyFont="1" applyFill="1" applyBorder="1" applyAlignment="1" applyProtection="1">
      <alignment horizontal="center" vertical="center" wrapText="1"/>
    </xf>
    <xf numFmtId="0" fontId="4" fillId="0" borderId="0" xfId="13" applyFont="1" applyFill="1" applyBorder="1" applyAlignment="1" applyProtection="1">
      <alignment horizontal="right" vertical="center" wrapText="1"/>
    </xf>
    <xf numFmtId="0" fontId="4" fillId="0" borderId="0" xfId="13" applyFont="1" applyFill="1" applyBorder="1" applyAlignment="1" applyProtection="1">
      <alignment vertical="center" wrapText="1"/>
    </xf>
    <xf numFmtId="49" fontId="4" fillId="0" borderId="0" xfId="4" applyNumberFormat="1" applyFont="1" applyFill="1" applyBorder="1" applyAlignment="1" applyProtection="1">
      <alignment horizontal="center" vertical="center" wrapText="1"/>
    </xf>
    <xf numFmtId="0" fontId="4" fillId="0" borderId="0" xfId="13" applyNumberFormat="1" applyFont="1" applyFill="1" applyBorder="1" applyAlignment="1" applyProtection="1">
      <alignment vertical="center" wrapText="1"/>
    </xf>
    <xf numFmtId="0" fontId="25" fillId="0" borderId="0" xfId="0" applyNumberFormat="1" applyFont="1" applyAlignment="1">
      <alignment vertical="center"/>
    </xf>
    <xf numFmtId="0" fontId="14" fillId="0" borderId="0" xfId="0" applyNumberFormat="1" applyFont="1" applyBorder="1" applyAlignment="1">
      <alignment vertical="center"/>
    </xf>
    <xf numFmtId="0" fontId="49" fillId="0" borderId="0" xfId="0" applyNumberFormat="1" applyFont="1" applyBorder="1" applyAlignment="1">
      <alignment vertical="center"/>
    </xf>
    <xf numFmtId="0" fontId="3" fillId="0" borderId="3" xfId="13" applyFont="1" applyFill="1" applyBorder="1" applyAlignment="1" applyProtection="1">
      <alignment horizontal="center" vertical="center" wrapText="1"/>
    </xf>
    <xf numFmtId="0" fontId="29" fillId="0" borderId="0" xfId="0" applyNumberFormat="1" applyFont="1" applyAlignment="1">
      <alignment vertical="center"/>
    </xf>
    <xf numFmtId="0" fontId="0" fillId="0" borderId="0" xfId="0" applyNumberFormat="1" applyFont="1" applyAlignment="1">
      <alignment vertical="center"/>
    </xf>
    <xf numFmtId="49" fontId="37" fillId="2" borderId="0" xfId="10" applyNumberFormat="1" applyFont="1" applyFill="1" applyBorder="1" applyAlignment="1" applyProtection="1">
      <alignment horizontal="center" vertical="center" wrapText="1"/>
    </xf>
    <xf numFmtId="0" fontId="32" fillId="0" borderId="0" xfId="0" applyNumberFormat="1" applyFont="1" applyBorder="1" applyAlignment="1">
      <alignment horizontal="center" vertical="center" wrapText="1"/>
    </xf>
    <xf numFmtId="0" fontId="0" fillId="0" borderId="3" xfId="0" applyNumberFormat="1" applyBorder="1" applyAlignment="1">
      <alignment horizontal="center" vertical="center"/>
    </xf>
    <xf numFmtId="0" fontId="3" fillId="0" borderId="3" xfId="10" applyNumberFormat="1" applyFont="1" applyFill="1" applyBorder="1" applyAlignment="1" applyProtection="1">
      <alignment horizontal="center" vertical="center" wrapText="1"/>
    </xf>
    <xf numFmtId="49" fontId="3" fillId="0" borderId="3" xfId="4"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xf>
    <xf numFmtId="49" fontId="3" fillId="0" borderId="3" xfId="10" applyNumberFormat="1" applyFont="1" applyFill="1" applyBorder="1" applyAlignment="1" applyProtection="1">
      <alignment horizontal="center" vertical="center" wrapText="1"/>
    </xf>
    <xf numFmtId="49" fontId="0" fillId="0" borderId="3" xfId="0" applyNumberFormat="1" applyFill="1" applyBorder="1" applyAlignment="1" applyProtection="1">
      <alignment horizontal="center" vertical="center"/>
    </xf>
    <xf numFmtId="49" fontId="0" fillId="0" borderId="3" xfId="0" applyNumberFormat="1" applyFill="1" applyBorder="1" applyAlignment="1" applyProtection="1">
      <alignment horizontal="left" vertical="center"/>
    </xf>
    <xf numFmtId="0" fontId="0" fillId="0" borderId="0" xfId="0" applyNumberFormat="1" applyFill="1" applyAlignment="1" applyProtection="1">
      <alignment vertical="center"/>
    </xf>
    <xf numFmtId="49" fontId="0" fillId="0" borderId="0" xfId="0" applyNumberFormat="1" applyAlignment="1">
      <alignment vertical="center"/>
    </xf>
    <xf numFmtId="49" fontId="0" fillId="3" borderId="3" xfId="0" applyNumberFormat="1" applyFill="1" applyBorder="1" applyAlignment="1" applyProtection="1">
      <alignment horizontal="left" vertical="center" wrapText="1"/>
    </xf>
    <xf numFmtId="49" fontId="3" fillId="6" borderId="3" xfId="4" applyNumberFormat="1" applyFont="1" applyFill="1" applyBorder="1" applyAlignment="1" applyProtection="1">
      <alignment horizontal="left" vertical="center" wrapText="1"/>
      <protection locked="0"/>
    </xf>
    <xf numFmtId="0" fontId="42" fillId="0" borderId="3" xfId="0" applyNumberFormat="1" applyFont="1" applyFill="1" applyBorder="1" applyAlignment="1" applyProtection="1">
      <alignment horizontal="left" vertical="center"/>
    </xf>
    <xf numFmtId="0" fontId="42" fillId="7" borderId="2" xfId="0" applyNumberFormat="1" applyFont="1" applyFill="1" applyBorder="1" applyAlignment="1" applyProtection="1">
      <alignment horizontal="left" vertical="center"/>
    </xf>
    <xf numFmtId="0" fontId="42" fillId="7" borderId="6" xfId="0" applyNumberFormat="1" applyFont="1" applyFill="1" applyBorder="1" applyAlignment="1" applyProtection="1">
      <alignment horizontal="left" vertical="center"/>
    </xf>
    <xf numFmtId="0" fontId="42" fillId="7" borderId="1" xfId="0" applyNumberFormat="1" applyFont="1" applyFill="1" applyBorder="1" applyAlignment="1" applyProtection="1">
      <alignment horizontal="left" vertical="center"/>
    </xf>
    <xf numFmtId="0" fontId="0" fillId="7" borderId="6" xfId="0" applyNumberFormat="1" applyFill="1" applyBorder="1" applyAlignment="1" applyProtection="1">
      <alignment vertical="center"/>
    </xf>
    <xf numFmtId="0" fontId="0" fillId="0" borderId="0" xfId="0" applyNumberFormat="1" applyAlignment="1">
      <alignment horizontal="left" vertical="top" wrapText="1"/>
    </xf>
    <xf numFmtId="0" fontId="0" fillId="0" borderId="0" xfId="0" applyNumberFormat="1" applyAlignment="1">
      <alignment vertical="top" wrapText="1"/>
    </xf>
    <xf numFmtId="49" fontId="28" fillId="0" borderId="0" xfId="5" applyNumberFormat="1" applyFont="1" applyFill="1" applyAlignment="1" applyProtection="1">
      <alignment vertical="center" wrapText="1"/>
    </xf>
    <xf numFmtId="0" fontId="51" fillId="0" borderId="0" xfId="5" applyFont="1" applyFill="1" applyAlignment="1" applyProtection="1">
      <alignment vertical="center" wrapText="1"/>
    </xf>
    <xf numFmtId="0" fontId="28"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3" xfId="0" applyNumberFormat="1" applyFill="1" applyBorder="1" applyAlignment="1">
      <alignment horizontal="center" vertical="center"/>
    </xf>
    <xf numFmtId="0" fontId="3" fillId="0" borderId="3" xfId="13" applyNumberFormat="1" applyFont="1" applyFill="1" applyBorder="1" applyAlignment="1" applyProtection="1">
      <alignment horizontal="center" vertical="center" wrapText="1"/>
    </xf>
    <xf numFmtId="0" fontId="3" fillId="0" borderId="3" xfId="4" applyNumberFormat="1" applyFont="1" applyFill="1" applyBorder="1" applyAlignment="1" applyProtection="1">
      <alignment horizontal="center" vertical="center" wrapText="1"/>
    </xf>
    <xf numFmtId="49" fontId="53" fillId="2" borderId="0" xfId="10" applyNumberFormat="1" applyFont="1" applyFill="1" applyBorder="1" applyAlignment="1" applyProtection="1">
      <alignment horizontal="center" vertical="center" wrapText="1"/>
    </xf>
    <xf numFmtId="0" fontId="53" fillId="0" borderId="0" xfId="13" applyNumberFormat="1" applyFont="1" applyFill="1" applyBorder="1" applyAlignment="1" applyProtection="1">
      <alignment horizontal="center" vertical="center" wrapText="1"/>
    </xf>
    <xf numFmtId="0" fontId="53" fillId="0" borderId="0" xfId="4" applyNumberFormat="1" applyFont="1" applyFill="1" applyBorder="1" applyAlignment="1" applyProtection="1">
      <alignment horizontal="center" vertical="center" wrapText="1"/>
    </xf>
    <xf numFmtId="0" fontId="53" fillId="0" borderId="0" xfId="0" applyNumberFormat="1" applyFont="1" applyFill="1" applyBorder="1" applyAlignment="1">
      <alignment horizontal="center" vertical="center"/>
    </xf>
    <xf numFmtId="0" fontId="3" fillId="0" borderId="3" xfId="5" applyNumberFormat="1" applyFont="1" applyFill="1" applyBorder="1" applyAlignment="1" applyProtection="1">
      <alignment horizontal="center" vertical="center" wrapText="1"/>
    </xf>
    <xf numFmtId="0" fontId="3" fillId="0" borderId="3" xfId="13" applyFont="1" applyFill="1" applyBorder="1" applyAlignment="1" applyProtection="1">
      <alignment horizontal="left" vertical="center" wrapText="1" indent="1"/>
    </xf>
    <xf numFmtId="0" fontId="3" fillId="3" borderId="3" xfId="4" applyNumberFormat="1" applyFont="1" applyFill="1" applyBorder="1" applyAlignment="1" applyProtection="1">
      <alignment horizontal="left" vertical="center" wrapText="1"/>
    </xf>
    <xf numFmtId="0" fontId="3" fillId="0" borderId="3" xfId="5" applyNumberFormat="1" applyFont="1" applyFill="1" applyBorder="1" applyAlignment="1" applyProtection="1">
      <alignment vertical="center" wrapText="1"/>
    </xf>
    <xf numFmtId="0" fontId="54" fillId="0" borderId="0" xfId="0" applyNumberFormat="1" applyFont="1" applyFill="1" applyBorder="1" applyAlignment="1">
      <alignment vertical="center"/>
    </xf>
    <xf numFmtId="0" fontId="28" fillId="0" borderId="0" xfId="0" applyNumberFormat="1" applyFont="1" applyFill="1" applyBorder="1" applyAlignment="1">
      <alignment horizontal="center" vertical="center"/>
    </xf>
    <xf numFmtId="0" fontId="3" fillId="0" borderId="3" xfId="13" applyFont="1" applyFill="1" applyBorder="1" applyAlignment="1" applyProtection="1">
      <alignment horizontal="left" vertical="center" wrapText="1" indent="2"/>
    </xf>
    <xf numFmtId="0" fontId="3" fillId="0" borderId="3" xfId="13" applyFont="1" applyFill="1" applyBorder="1" applyAlignment="1" applyProtection="1">
      <alignment horizontal="left" vertical="center" wrapText="1" indent="3"/>
    </xf>
    <xf numFmtId="0" fontId="3" fillId="0" borderId="3" xfId="13" applyFont="1" applyFill="1" applyBorder="1" applyAlignment="1" applyProtection="1">
      <alignment horizontal="left" vertical="center" wrapText="1" indent="4"/>
    </xf>
    <xf numFmtId="0" fontId="3" fillId="0" borderId="3" xfId="5" applyNumberFormat="1" applyFont="1" applyFill="1" applyBorder="1" applyAlignment="1" applyProtection="1">
      <alignment horizontal="left" vertical="top" wrapText="1"/>
    </xf>
    <xf numFmtId="0" fontId="28"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49" fontId="3" fillId="0" borderId="8" xfId="5" applyNumberFormat="1" applyFont="1" applyFill="1" applyBorder="1" applyAlignment="1" applyProtection="1">
      <alignment horizontal="center" vertical="center" wrapText="1"/>
    </xf>
    <xf numFmtId="0" fontId="3" fillId="0" borderId="8" xfId="13" applyFont="1" applyFill="1" applyBorder="1" applyAlignment="1" applyProtection="1">
      <alignment horizontal="left" vertical="center" wrapText="1" indent="2"/>
    </xf>
    <xf numFmtId="0" fontId="3" fillId="0" borderId="8" xfId="4" applyNumberFormat="1" applyFont="1" applyFill="1" applyBorder="1" applyAlignment="1" applyProtection="1">
      <alignment horizontal="left" vertical="center" wrapText="1"/>
    </xf>
    <xf numFmtId="49" fontId="3" fillId="0" borderId="8" xfId="5" applyNumberFormat="1" applyFont="1" applyFill="1" applyBorder="1" applyAlignment="1" applyProtection="1">
      <alignment vertical="center" wrapText="1"/>
    </xf>
    <xf numFmtId="49" fontId="3" fillId="0" borderId="0" xfId="5" applyNumberFormat="1" applyFont="1" applyFill="1" applyBorder="1" applyAlignment="1" applyProtection="1">
      <alignment horizontal="center" vertical="center" wrapText="1"/>
    </xf>
    <xf numFmtId="49" fontId="3" fillId="0" borderId="0" xfId="5" applyNumberFormat="1" applyFont="1" applyFill="1" applyBorder="1" applyAlignment="1" applyProtection="1">
      <alignment vertical="center" wrapText="1"/>
    </xf>
    <xf numFmtId="14" fontId="3" fillId="3" borderId="3" xfId="4" applyNumberFormat="1" applyFont="1" applyFill="1" applyBorder="1" applyAlignment="1" applyProtection="1">
      <alignment horizontal="left" vertical="center" wrapText="1"/>
    </xf>
    <xf numFmtId="16" fontId="3" fillId="0" borderId="3" xfId="5" applyNumberFormat="1" applyFont="1" applyFill="1" applyBorder="1" applyAlignment="1" applyProtection="1">
      <alignment horizontal="center" vertical="center" wrapText="1"/>
    </xf>
    <xf numFmtId="0" fontId="4" fillId="0" borderId="0" xfId="11" applyNumberFormat="1" applyFont="1" applyFill="1" applyBorder="1" applyAlignment="1" applyProtection="1">
      <alignment vertical="center"/>
    </xf>
    <xf numFmtId="49" fontId="3" fillId="2" borderId="0" xfId="10" applyNumberFormat="1" applyFont="1" applyFill="1" applyBorder="1" applyAlignment="1" applyProtection="1">
      <alignment horizontal="center" vertical="center" wrapText="1"/>
    </xf>
    <xf numFmtId="0" fontId="3" fillId="0" borderId="0" xfId="5" applyFont="1" applyFill="1" applyAlignment="1" applyProtection="1">
      <alignment vertical="center" wrapText="1"/>
    </xf>
    <xf numFmtId="49" fontId="3" fillId="0" borderId="0" xfId="83">
      <alignment vertical="top"/>
    </xf>
    <xf numFmtId="0" fontId="29" fillId="0" borderId="0" xfId="5" applyFont="1" applyFill="1" applyAlignment="1" applyProtection="1">
      <alignment vertical="center" wrapText="1"/>
    </xf>
    <xf numFmtId="0" fontId="28" fillId="0" borderId="0" xfId="5" applyFont="1" applyFill="1" applyAlignment="1" applyProtection="1">
      <alignment vertical="center"/>
    </xf>
    <xf numFmtId="49" fontId="3" fillId="0" borderId="0" xfId="83" applyNumberFormat="1" applyFont="1">
      <alignment vertical="top"/>
    </xf>
    <xf numFmtId="49" fontId="3" fillId="0" borderId="0" xfId="5" applyNumberFormat="1" applyFont="1" applyFill="1" applyAlignment="1" applyProtection="1">
      <alignment vertical="center" wrapText="1"/>
    </xf>
    <xf numFmtId="49" fontId="28" fillId="0" borderId="0" xfId="83" applyFont="1" applyAlignment="1">
      <alignment vertical="top"/>
    </xf>
    <xf numFmtId="0" fontId="50" fillId="0" borderId="0" xfId="5" applyFont="1" applyFill="1" applyAlignment="1" applyProtection="1">
      <alignment vertical="center" wrapText="1"/>
    </xf>
    <xf numFmtId="0" fontId="0" fillId="0" borderId="3" xfId="10" applyFont="1" applyFill="1" applyBorder="1" applyAlignment="1" applyProtection="1">
      <alignment horizontal="center" vertical="center" wrapText="1"/>
    </xf>
    <xf numFmtId="0" fontId="0" fillId="5" borderId="3" xfId="2" applyNumberFormat="1" applyFont="1" applyFill="1" applyBorder="1" applyAlignment="1" applyProtection="1">
      <alignment horizontal="left" vertical="center" wrapText="1"/>
      <protection locked="0"/>
    </xf>
    <xf numFmtId="0" fontId="0" fillId="0" borderId="0" xfId="0" applyAlignment="1">
      <alignment vertical="top"/>
    </xf>
    <xf numFmtId="49" fontId="0" fillId="2" borderId="3" xfId="5" applyNumberFormat="1" applyFont="1" applyFill="1" applyBorder="1" applyAlignment="1" applyProtection="1">
      <alignment horizontal="center" vertical="center" wrapText="1"/>
    </xf>
    <xf numFmtId="0" fontId="0" fillId="0" borderId="3" xfId="5" applyFont="1" applyFill="1" applyBorder="1" applyAlignment="1" applyProtection="1">
      <alignment horizontal="left" vertical="center" wrapText="1"/>
    </xf>
    <xf numFmtId="49" fontId="3" fillId="2" borderId="2" xfId="5" applyNumberFormat="1" applyFont="1" applyFill="1" applyBorder="1" applyAlignment="1" applyProtection="1">
      <alignment horizontal="center" vertical="center" wrapText="1"/>
    </xf>
    <xf numFmtId="0" fontId="3" fillId="5" borderId="3" xfId="2" applyNumberFormat="1" applyFont="1" applyFill="1" applyBorder="1" applyAlignment="1" applyProtection="1">
      <alignment horizontal="left" vertical="center" wrapText="1"/>
      <protection locked="0"/>
    </xf>
    <xf numFmtId="49" fontId="90" fillId="6" borderId="3" xfId="2" applyNumberFormat="1" applyFont="1" applyFill="1" applyBorder="1" applyAlignment="1" applyProtection="1">
      <alignment horizontal="left" vertical="center" wrapText="1"/>
      <protection locked="0"/>
    </xf>
    <xf numFmtId="49" fontId="3" fillId="5" borderId="1" xfId="4" applyNumberFormat="1" applyFont="1" applyFill="1" applyBorder="1" applyAlignment="1" applyProtection="1">
      <alignment horizontal="left" vertical="center" wrapText="1"/>
      <protection locked="0"/>
    </xf>
    <xf numFmtId="49" fontId="3" fillId="7" borderId="6" xfId="83" applyFont="1" applyFill="1" applyBorder="1" applyAlignment="1" applyProtection="1">
      <alignment horizontal="left" vertical="center"/>
    </xf>
    <xf numFmtId="49" fontId="90" fillId="5" borderId="3" xfId="2" applyNumberFormat="1" applyFont="1" applyFill="1" applyBorder="1" applyAlignment="1" applyProtection="1">
      <alignment horizontal="left" vertical="center" wrapText="1"/>
      <protection locked="0"/>
    </xf>
    <xf numFmtId="49" fontId="3" fillId="7" borderId="6" xfId="83" applyFont="1" applyFill="1" applyBorder="1" applyAlignment="1" applyProtection="1">
      <alignment horizontal="left" vertical="center" indent="3"/>
    </xf>
    <xf numFmtId="0" fontId="4" fillId="0" borderId="0" xfId="5" applyFont="1" applyFill="1" applyAlignment="1" applyProtection="1">
      <alignment vertical="center"/>
    </xf>
    <xf numFmtId="0" fontId="89" fillId="0" borderId="0" xfId="0" applyFont="1" applyAlignment="1">
      <alignment vertical="top"/>
    </xf>
    <xf numFmtId="49" fontId="3" fillId="0" borderId="0" xfId="83" applyFont="1">
      <alignment vertical="top"/>
    </xf>
    <xf numFmtId="49" fontId="4" fillId="0" borderId="0" xfId="83" applyFont="1" applyAlignment="1">
      <alignment vertical="top"/>
    </xf>
    <xf numFmtId="0" fontId="3" fillId="2" borderId="2" xfId="1" applyFont="1" applyFill="1" applyBorder="1" applyAlignment="1" applyProtection="1">
      <alignment horizontal="right" vertical="center" wrapText="1" indent="1"/>
    </xf>
    <xf numFmtId="49" fontId="3" fillId="0" borderId="8" xfId="83" applyFont="1" applyBorder="1">
      <alignment vertical="top"/>
    </xf>
    <xf numFmtId="49" fontId="3" fillId="7" borderId="6" xfId="83" applyFont="1" applyFill="1" applyBorder="1" applyAlignment="1" applyProtection="1">
      <alignment horizontal="left" vertical="center" indent="2"/>
    </xf>
    <xf numFmtId="49" fontId="81" fillId="7" borderId="1" xfId="83" applyFont="1" applyFill="1" applyBorder="1" applyAlignment="1" applyProtection="1">
      <alignment horizontal="center" vertical="top"/>
    </xf>
    <xf numFmtId="0" fontId="3" fillId="0" borderId="0" xfId="5" applyFont="1" applyFill="1" applyAlignment="1" applyProtection="1">
      <alignment vertical="center" wrapText="1"/>
    </xf>
    <xf numFmtId="0" fontId="51" fillId="2" borderId="0" xfId="5" applyFont="1" applyFill="1" applyBorder="1" applyAlignment="1" applyProtection="1">
      <alignment vertical="center" wrapText="1"/>
    </xf>
    <xf numFmtId="49" fontId="3" fillId="2" borderId="3" xfId="5" applyNumberFormat="1" applyFont="1" applyFill="1" applyBorder="1" applyAlignment="1" applyProtection="1">
      <alignment horizontal="center" vertical="center" wrapText="1"/>
    </xf>
    <xf numFmtId="49" fontId="3" fillId="0" borderId="0" xfId="11" applyFont="1">
      <alignment vertical="top"/>
    </xf>
    <xf numFmtId="0" fontId="3" fillId="0" borderId="3" xfId="5" applyFont="1" applyFill="1" applyBorder="1" applyAlignment="1" applyProtection="1">
      <alignment horizontal="center" vertical="center" wrapText="1"/>
    </xf>
    <xf numFmtId="0" fontId="3" fillId="0" borderId="3" xfId="5" applyNumberFormat="1" applyFont="1" applyFill="1" applyBorder="1" applyAlignment="1" applyProtection="1">
      <alignment vertical="center" wrapText="1"/>
    </xf>
    <xf numFmtId="49" fontId="3" fillId="0" borderId="0" xfId="83" applyNumberFormat="1" applyFont="1">
      <alignment vertical="top"/>
    </xf>
    <xf numFmtId="0" fontId="3" fillId="0" borderId="3" xfId="10" applyFont="1" applyFill="1" applyBorder="1" applyAlignment="1" applyProtection="1">
      <alignment horizontal="center" vertical="center" wrapText="1"/>
    </xf>
    <xf numFmtId="0" fontId="3" fillId="2" borderId="0" xfId="5" applyFont="1" applyFill="1" applyBorder="1" applyAlignment="1" applyProtection="1">
      <alignment vertical="center" wrapText="1"/>
    </xf>
    <xf numFmtId="0" fontId="27" fillId="2" borderId="0" xfId="5" applyFont="1" applyFill="1" applyBorder="1" applyAlignment="1" applyProtection="1">
      <alignment horizontal="center" vertical="center" wrapText="1"/>
    </xf>
    <xf numFmtId="0" fontId="3" fillId="0" borderId="0" xfId="4" applyNumberFormat="1" applyFont="1" applyFill="1" applyBorder="1" applyAlignment="1" applyProtection="1">
      <alignment vertical="center" wrapText="1"/>
    </xf>
    <xf numFmtId="0" fontId="3" fillId="0" borderId="3" xfId="5" applyFont="1" applyFill="1" applyBorder="1" applyAlignment="1" applyProtection="1">
      <alignment vertical="center" wrapText="1"/>
    </xf>
    <xf numFmtId="0" fontId="3" fillId="0" borderId="3" xfId="5" applyNumberFormat="1" applyFont="1" applyFill="1" applyBorder="1" applyAlignment="1" applyProtection="1">
      <alignment vertical="top" wrapText="1"/>
    </xf>
    <xf numFmtId="4" fontId="3" fillId="5" borderId="3" xfId="2" applyNumberFormat="1" applyFont="1" applyFill="1" applyBorder="1" applyAlignment="1" applyProtection="1">
      <alignment horizontal="right" vertical="center" wrapText="1"/>
      <protection locked="0"/>
    </xf>
    <xf numFmtId="49" fontId="3" fillId="2" borderId="12" xfId="5" applyNumberFormat="1" applyFont="1" applyFill="1" applyBorder="1" applyAlignment="1" applyProtection="1">
      <alignment horizontal="center" vertical="center" wrapText="1"/>
    </xf>
    <xf numFmtId="49" fontId="3" fillId="5" borderId="3" xfId="4" applyNumberFormat="1" applyFont="1" applyFill="1" applyBorder="1" applyAlignment="1" applyProtection="1">
      <alignment horizontal="left" vertical="center" wrapText="1"/>
      <protection locked="0"/>
    </xf>
    <xf numFmtId="0" fontId="15" fillId="0" borderId="0" xfId="3" applyFont="1" applyBorder="1" applyAlignment="1">
      <alignment vertical="center" wrapText="1"/>
    </xf>
    <xf numFmtId="0" fontId="3" fillId="2" borderId="0" xfId="5" applyFont="1" applyFill="1" applyBorder="1" applyAlignment="1" applyProtection="1">
      <alignment horizontal="right" vertical="center" wrapText="1"/>
    </xf>
    <xf numFmtId="0" fontId="3" fillId="2" borderId="0" xfId="5" applyFont="1" applyFill="1" applyBorder="1" applyAlignment="1" applyProtection="1">
      <alignment horizontal="center" vertical="center" wrapText="1"/>
    </xf>
    <xf numFmtId="0" fontId="3" fillId="2" borderId="0" xfId="5" applyFont="1" applyFill="1" applyBorder="1" applyAlignment="1" applyProtection="1">
      <alignment horizontal="right" vertical="center"/>
    </xf>
    <xf numFmtId="0" fontId="52" fillId="0" borderId="0" xfId="5" applyFont="1" applyFill="1" applyAlignment="1" applyProtection="1">
      <alignment horizontal="right" vertical="top" wrapText="1"/>
    </xf>
    <xf numFmtId="0" fontId="3" fillId="0" borderId="0" xfId="5" applyFont="1" applyFill="1" applyAlignment="1" applyProtection="1">
      <alignment horizontal="left" vertical="center" wrapText="1" indent="1"/>
    </xf>
    <xf numFmtId="0" fontId="3" fillId="0" borderId="0" xfId="5" applyFont="1" applyFill="1" applyAlignment="1" applyProtection="1">
      <alignment horizontal="left" vertical="center" wrapText="1" indent="2"/>
    </xf>
    <xf numFmtId="0" fontId="3" fillId="0" borderId="18" xfId="5" applyNumberFormat="1" applyFont="1" applyFill="1" applyBorder="1" applyAlignment="1" applyProtection="1">
      <alignment horizontal="left" vertical="center" wrapText="1"/>
    </xf>
    <xf numFmtId="0" fontId="50" fillId="0" borderId="0" xfId="5" applyFont="1" applyFill="1" applyAlignment="1" applyProtection="1">
      <alignment vertical="center" wrapText="1"/>
    </xf>
    <xf numFmtId="0" fontId="3" fillId="7" borderId="30" xfId="5" applyFont="1" applyFill="1" applyBorder="1" applyAlignment="1" applyProtection="1">
      <alignment vertical="center" wrapText="1"/>
    </xf>
    <xf numFmtId="0" fontId="50" fillId="0" borderId="0" xfId="4" applyNumberFormat="1" applyFont="1" applyFill="1" applyBorder="1" applyAlignment="1" applyProtection="1">
      <alignment vertical="center" wrapText="1"/>
    </xf>
    <xf numFmtId="49" fontId="3" fillId="0" borderId="0" xfId="0" applyNumberFormat="1" applyFont="1" applyAlignment="1">
      <alignment vertical="top"/>
    </xf>
    <xf numFmtId="0" fontId="3" fillId="0" borderId="0" xfId="11" applyNumberFormat="1" applyFont="1" applyFill="1" applyBorder="1" applyAlignment="1" applyProtection="1">
      <alignment vertical="center"/>
    </xf>
    <xf numFmtId="0" fontId="4" fillId="0" borderId="0" xfId="11" applyNumberFormat="1" applyFont="1" applyFill="1" applyBorder="1" applyAlignment="1">
      <alignment horizontal="center" vertical="center"/>
    </xf>
    <xf numFmtId="0" fontId="50" fillId="0" borderId="0" xfId="11" applyNumberFormat="1" applyFont="1" applyFill="1" applyBorder="1" applyAlignment="1">
      <alignment vertical="center"/>
    </xf>
    <xf numFmtId="0" fontId="3" fillId="0" borderId="0" xfId="11" applyNumberFormat="1" applyFont="1" applyFill="1" applyBorder="1" applyAlignment="1">
      <alignment horizontal="center" vertical="center"/>
    </xf>
    <xf numFmtId="0" fontId="3" fillId="0" borderId="0" xfId="13" applyNumberFormat="1" applyFont="1" applyFill="1" applyBorder="1" applyAlignment="1" applyProtection="1">
      <alignment horizontal="center" vertical="center" wrapText="1"/>
    </xf>
    <xf numFmtId="0" fontId="3" fillId="0" borderId="3" xfId="11" applyNumberFormat="1" applyFont="1" applyFill="1" applyBorder="1" applyAlignment="1">
      <alignment horizontal="center" vertical="center"/>
    </xf>
    <xf numFmtId="0" fontId="4" fillId="0" borderId="0" xfId="11" applyNumberFormat="1" applyFont="1" applyFill="1" applyBorder="1" applyAlignment="1">
      <alignment vertical="center"/>
    </xf>
    <xf numFmtId="0" fontId="3" fillId="0" borderId="0" xfId="5" applyFont="1" applyFill="1" applyAlignment="1" applyProtection="1">
      <alignment vertical="center" wrapText="1"/>
    </xf>
    <xf numFmtId="49" fontId="37" fillId="2" borderId="0" xfId="10" applyNumberFormat="1" applyFont="1" applyFill="1" applyBorder="1" applyAlignment="1" applyProtection="1">
      <alignment horizontal="center" vertical="center" wrapText="1"/>
    </xf>
    <xf numFmtId="0" fontId="32" fillId="2" borderId="0" xfId="5" applyFont="1" applyFill="1" applyBorder="1" applyAlignment="1" applyProtection="1">
      <alignment horizontal="center" vertical="center" wrapText="1"/>
    </xf>
    <xf numFmtId="0" fontId="51" fillId="2" borderId="0" xfId="5" applyFont="1" applyFill="1" applyBorder="1" applyAlignment="1" applyProtection="1">
      <alignment vertical="center" wrapText="1"/>
    </xf>
    <xf numFmtId="0" fontId="51" fillId="0" borderId="0" xfId="5" applyFont="1" applyFill="1" applyAlignment="1" applyProtection="1">
      <alignment vertical="center" wrapText="1"/>
    </xf>
    <xf numFmtId="0" fontId="3" fillId="2" borderId="3" xfId="5" applyFont="1" applyFill="1" applyBorder="1" applyAlignment="1" applyProtection="1">
      <alignment horizontal="center" vertical="center" wrapText="1"/>
    </xf>
    <xf numFmtId="0" fontId="3" fillId="7" borderId="2" xfId="5" applyFont="1" applyFill="1" applyBorder="1" applyAlignment="1" applyProtection="1">
      <alignment vertical="center" wrapText="1"/>
    </xf>
    <xf numFmtId="49" fontId="3" fillId="0" borderId="0" xfId="11" applyFont="1">
      <alignment vertical="top"/>
    </xf>
    <xf numFmtId="0" fontId="29" fillId="0" borderId="0" xfId="5" applyFont="1" applyFill="1" applyAlignment="1" applyProtection="1">
      <alignment vertical="center" wrapText="1"/>
    </xf>
    <xf numFmtId="0" fontId="3" fillId="0" borderId="3" xfId="5" applyNumberFormat="1" applyFont="1" applyFill="1" applyBorder="1" applyAlignment="1" applyProtection="1">
      <alignment vertical="center" wrapText="1"/>
    </xf>
    <xf numFmtId="0" fontId="28" fillId="0" borderId="0" xfId="5" applyFont="1" applyFill="1" applyAlignment="1" applyProtection="1">
      <alignment vertical="center"/>
    </xf>
    <xf numFmtId="49" fontId="3" fillId="0" borderId="0" xfId="5" applyNumberFormat="1" applyFont="1" applyFill="1" applyBorder="1" applyAlignment="1" applyProtection="1">
      <alignment vertical="center" wrapText="1"/>
    </xf>
    <xf numFmtId="49" fontId="3" fillId="0" borderId="0" xfId="83" applyNumberFormat="1" applyFont="1">
      <alignment vertical="top"/>
    </xf>
    <xf numFmtId="0" fontId="3" fillId="3" borderId="3" xfId="4" applyNumberFormat="1" applyFont="1" applyFill="1" applyBorder="1" applyAlignment="1" applyProtection="1">
      <alignment horizontal="left" vertical="center" wrapText="1"/>
    </xf>
    <xf numFmtId="0" fontId="3" fillId="0" borderId="3" xfId="4" applyNumberFormat="1" applyFont="1" applyFill="1" applyBorder="1" applyAlignment="1" applyProtection="1">
      <alignment horizontal="center" vertical="center" wrapText="1"/>
    </xf>
    <xf numFmtId="0" fontId="3" fillId="0" borderId="3" xfId="13" applyFont="1" applyFill="1" applyBorder="1" applyAlignment="1" applyProtection="1">
      <alignment horizontal="left" vertical="center" wrapText="1" indent="2"/>
    </xf>
    <xf numFmtId="49" fontId="3" fillId="0" borderId="0" xfId="5" applyNumberFormat="1" applyFont="1" applyFill="1" applyBorder="1" applyAlignment="1" applyProtection="1">
      <alignment horizontal="center" vertical="center" wrapText="1"/>
    </xf>
    <xf numFmtId="0" fontId="3" fillId="0" borderId="3" xfId="5" applyNumberFormat="1" applyFont="1" applyFill="1" applyBorder="1" applyAlignment="1" applyProtection="1">
      <alignment horizontal="center" vertical="center" wrapText="1"/>
    </xf>
    <xf numFmtId="0" fontId="3" fillId="0" borderId="3" xfId="13" applyNumberFormat="1" applyFont="1" applyFill="1" applyBorder="1" applyAlignment="1" applyProtection="1">
      <alignment horizontal="center" vertical="center" wrapText="1"/>
    </xf>
    <xf numFmtId="0" fontId="3" fillId="0" borderId="3" xfId="13" applyFont="1" applyFill="1" applyBorder="1" applyAlignment="1" applyProtection="1">
      <alignment horizontal="left" vertical="center" wrapText="1" indent="3"/>
    </xf>
    <xf numFmtId="0" fontId="3" fillId="0" borderId="3" xfId="13" applyFont="1" applyFill="1" applyBorder="1" applyAlignment="1" applyProtection="1">
      <alignment horizontal="left" vertical="center" wrapText="1" indent="1"/>
    </xf>
    <xf numFmtId="0" fontId="3" fillId="0" borderId="0" xfId="13" applyFont="1" applyFill="1" applyBorder="1" applyAlignment="1" applyProtection="1">
      <alignment horizontal="left" vertical="center" wrapText="1" indent="2"/>
    </xf>
    <xf numFmtId="0" fontId="3" fillId="0" borderId="0" xfId="4" applyNumberFormat="1" applyFont="1" applyFill="1" applyBorder="1" applyAlignment="1" applyProtection="1">
      <alignment horizontal="left" vertical="center" wrapText="1"/>
    </xf>
    <xf numFmtId="0" fontId="3" fillId="0" borderId="3" xfId="13" applyFont="1" applyFill="1" applyBorder="1" applyAlignment="1" applyProtection="1">
      <alignment horizontal="left" vertical="center" wrapText="1" indent="4"/>
    </xf>
    <xf numFmtId="0" fontId="36" fillId="0" borderId="0" xfId="5" applyFont="1" applyFill="1" applyAlignment="1" applyProtection="1">
      <alignment vertical="center" wrapText="1"/>
    </xf>
    <xf numFmtId="0" fontId="3" fillId="2" borderId="0" xfId="5" applyFont="1" applyFill="1" applyBorder="1" applyAlignment="1" applyProtection="1">
      <alignment vertical="center" wrapText="1"/>
    </xf>
    <xf numFmtId="0" fontId="27" fillId="2" borderId="0" xfId="5" applyFont="1" applyFill="1" applyBorder="1" applyAlignment="1" applyProtection="1">
      <alignment horizontal="center" vertical="center" wrapText="1"/>
    </xf>
    <xf numFmtId="49" fontId="3" fillId="0" borderId="0" xfId="5" applyNumberFormat="1" applyFont="1" applyFill="1" applyAlignment="1" applyProtection="1">
      <alignment vertical="center" wrapText="1"/>
    </xf>
    <xf numFmtId="0" fontId="3" fillId="0" borderId="0" xfId="11" applyNumberFormat="1" applyFont="1" applyFill="1" applyBorder="1" applyAlignment="1">
      <alignment vertical="center"/>
    </xf>
    <xf numFmtId="49" fontId="4" fillId="0" borderId="0" xfId="5" applyNumberFormat="1" applyFont="1" applyFill="1" applyAlignment="1" applyProtection="1">
      <alignment vertical="center" wrapText="1"/>
    </xf>
    <xf numFmtId="0" fontId="3" fillId="0" borderId="3" xfId="5" applyNumberFormat="1" applyFont="1" applyFill="1" applyBorder="1" applyAlignment="1" applyProtection="1">
      <alignment horizontal="left" vertical="top" wrapText="1"/>
    </xf>
    <xf numFmtId="0" fontId="36" fillId="0" borderId="0" xfId="3" applyFont="1" applyBorder="1" applyAlignment="1">
      <alignment vertical="center" wrapText="1"/>
    </xf>
    <xf numFmtId="0" fontId="3" fillId="2" borderId="0" xfId="5" applyFont="1" applyFill="1" applyBorder="1" applyAlignment="1" applyProtection="1">
      <alignment horizontal="right" vertical="center" wrapText="1"/>
    </xf>
    <xf numFmtId="0" fontId="3" fillId="2" borderId="0" xfId="5" applyFont="1" applyFill="1" applyBorder="1" applyAlignment="1" applyProtection="1">
      <alignment horizontal="center" vertical="center" wrapText="1"/>
    </xf>
    <xf numFmtId="0" fontId="3" fillId="2" borderId="0" xfId="5" applyFont="1" applyFill="1" applyBorder="1" applyAlignment="1" applyProtection="1">
      <alignment horizontal="right" vertical="center"/>
    </xf>
    <xf numFmtId="49" fontId="86" fillId="7" borderId="1" xfId="83" applyFont="1" applyFill="1" applyBorder="1" applyAlignment="1" applyProtection="1">
      <alignment horizontal="center" vertical="top"/>
    </xf>
    <xf numFmtId="49" fontId="42" fillId="7" borderId="6" xfId="83" applyFont="1" applyFill="1" applyBorder="1" applyAlignment="1" applyProtection="1">
      <alignment horizontal="left" vertical="center" indent="2"/>
    </xf>
    <xf numFmtId="0" fontId="3" fillId="0" borderId="0" xfId="5" applyFont="1" applyFill="1" applyAlignment="1" applyProtection="1">
      <alignment horizontal="left" vertical="center" wrapText="1" indent="2"/>
    </xf>
    <xf numFmtId="49" fontId="42" fillId="7" borderId="6" xfId="83" applyFont="1" applyFill="1" applyBorder="1" applyAlignment="1" applyProtection="1">
      <alignment horizontal="left" vertical="center"/>
    </xf>
    <xf numFmtId="0" fontId="3" fillId="0" borderId="8" xfId="5" applyFont="1" applyFill="1" applyBorder="1" applyAlignment="1" applyProtection="1">
      <alignment vertical="center" wrapText="1"/>
    </xf>
    <xf numFmtId="0" fontId="3" fillId="0" borderId="0" xfId="4" applyNumberFormat="1" applyFont="1" applyFill="1" applyBorder="1" applyAlignment="1" applyProtection="1">
      <alignment horizontal="center" vertical="center" wrapText="1"/>
    </xf>
    <xf numFmtId="0" fontId="55" fillId="0" borderId="0" xfId="5" applyFont="1" applyFill="1" applyAlignment="1" applyProtection="1">
      <alignment vertical="top" wrapText="1"/>
    </xf>
    <xf numFmtId="0" fontId="3" fillId="0" borderId="0" xfId="5" applyFont="1" applyFill="1" applyAlignment="1" applyProtection="1">
      <alignment vertical="center" wrapText="1"/>
    </xf>
    <xf numFmtId="0" fontId="51" fillId="2" borderId="0" xfId="5" applyFont="1" applyFill="1" applyBorder="1" applyAlignment="1" applyProtection="1">
      <alignment vertical="center" wrapText="1"/>
    </xf>
    <xf numFmtId="0" fontId="51" fillId="0" borderId="0" xfId="5" applyFont="1" applyFill="1" applyAlignment="1" applyProtection="1">
      <alignment vertical="center" wrapText="1"/>
    </xf>
    <xf numFmtId="0" fontId="3" fillId="0" borderId="0" xfId="5" applyFont="1" applyFill="1" applyBorder="1" applyAlignment="1" applyProtection="1">
      <alignment vertical="center" wrapText="1"/>
    </xf>
    <xf numFmtId="0" fontId="3" fillId="0" borderId="0" xfId="13" applyFont="1" applyFill="1" applyBorder="1" applyAlignment="1" applyProtection="1">
      <alignment vertical="center" wrapText="1"/>
    </xf>
    <xf numFmtId="49" fontId="3" fillId="7" borderId="6" xfId="4" applyNumberFormat="1" applyFont="1" applyFill="1" applyBorder="1" applyAlignment="1" applyProtection="1">
      <alignment horizontal="center" vertical="center" wrapText="1"/>
    </xf>
    <xf numFmtId="0" fontId="28" fillId="0" borderId="0" xfId="5" applyFont="1" applyFill="1" applyAlignment="1" applyProtection="1">
      <alignment vertical="center" wrapText="1"/>
    </xf>
    <xf numFmtId="0" fontId="28" fillId="0" borderId="0" xfId="5" applyFont="1" applyFill="1" applyAlignment="1" applyProtection="1">
      <alignment vertical="center"/>
    </xf>
    <xf numFmtId="49" fontId="28" fillId="0" borderId="0" xfId="5" applyNumberFormat="1" applyFont="1" applyFill="1" applyAlignment="1" applyProtection="1">
      <alignment vertical="center" wrapText="1"/>
    </xf>
    <xf numFmtId="49" fontId="3" fillId="0" borderId="0" xfId="5" applyNumberFormat="1" applyFont="1" applyFill="1" applyBorder="1" applyAlignment="1" applyProtection="1">
      <alignment vertical="center" wrapText="1"/>
    </xf>
    <xf numFmtId="49" fontId="3" fillId="0" borderId="3" xfId="5" applyNumberFormat="1" applyFont="1" applyFill="1" applyBorder="1" applyAlignment="1" applyProtection="1">
      <alignment horizontal="left" vertical="center" wrapText="1"/>
    </xf>
    <xf numFmtId="0" fontId="3" fillId="2" borderId="0" xfId="5" applyFont="1" applyFill="1" applyBorder="1" applyAlignment="1" applyProtection="1">
      <alignment vertical="center" wrapText="1"/>
    </xf>
    <xf numFmtId="0" fontId="27" fillId="2" borderId="0" xfId="5" applyFont="1" applyFill="1" applyBorder="1" applyAlignment="1" applyProtection="1">
      <alignment horizontal="center" vertical="center" wrapText="1"/>
    </xf>
    <xf numFmtId="49" fontId="3" fillId="0" borderId="0" xfId="5" applyNumberFormat="1" applyFont="1" applyFill="1" applyAlignment="1" applyProtection="1">
      <alignment vertical="center" wrapText="1"/>
    </xf>
    <xf numFmtId="0" fontId="3" fillId="0" borderId="0" xfId="13" applyFont="1" applyFill="1" applyBorder="1" applyAlignment="1" applyProtection="1">
      <alignment horizontal="right" vertical="center" wrapText="1"/>
    </xf>
    <xf numFmtId="0" fontId="87" fillId="2" borderId="0" xfId="5"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15" xfId="5" applyFont="1" applyFill="1" applyBorder="1" applyAlignment="1" applyProtection="1">
      <alignment vertical="center" wrapText="1"/>
    </xf>
    <xf numFmtId="0" fontId="28" fillId="0" borderId="0" xfId="4" applyNumberFormat="1" applyFont="1" applyFill="1" applyBorder="1" applyAlignment="1" applyProtection="1">
      <alignment vertical="center" wrapText="1"/>
    </xf>
    <xf numFmtId="0" fontId="3" fillId="2" borderId="3" xfId="5" applyNumberFormat="1" applyFont="1" applyFill="1" applyBorder="1" applyAlignment="1" applyProtection="1">
      <alignment horizontal="left" vertical="center" wrapText="1" indent="1"/>
    </xf>
    <xf numFmtId="0" fontId="3" fillId="2" borderId="3" xfId="5" applyNumberFormat="1" applyFont="1" applyFill="1" applyBorder="1" applyAlignment="1" applyProtection="1">
      <alignment horizontal="left" vertical="center" wrapText="1" indent="2"/>
    </xf>
    <xf numFmtId="0" fontId="3" fillId="2" borderId="3" xfId="5" applyNumberFormat="1" applyFont="1" applyFill="1" applyBorder="1" applyAlignment="1" applyProtection="1">
      <alignment horizontal="left" vertical="center" wrapText="1" indent="3"/>
    </xf>
    <xf numFmtId="0" fontId="3" fillId="2" borderId="3" xfId="5" applyNumberFormat="1" applyFont="1" applyFill="1" applyBorder="1" applyAlignment="1" applyProtection="1">
      <alignment horizontal="left" vertical="center" wrapText="1" indent="4"/>
    </xf>
    <xf numFmtId="0" fontId="3" fillId="2" borderId="3" xfId="5" applyNumberFormat="1" applyFont="1" applyFill="1" applyBorder="1" applyAlignment="1" applyProtection="1">
      <alignment horizontal="left" vertical="center" wrapText="1" indent="5"/>
    </xf>
    <xf numFmtId="49" fontId="3" fillId="7" borderId="1" xfId="4" applyNumberFormat="1" applyFont="1" applyFill="1" applyBorder="1" applyAlignment="1" applyProtection="1">
      <alignment horizontal="center" vertical="center" wrapText="1"/>
    </xf>
    <xf numFmtId="4" fontId="3" fillId="0" borderId="3" xfId="2" applyNumberFormat="1" applyFont="1" applyFill="1" applyBorder="1" applyAlignment="1" applyProtection="1">
      <alignment horizontal="right" vertical="center" wrapText="1"/>
    </xf>
    <xf numFmtId="49" fontId="39" fillId="7" borderId="6" xfId="4" applyNumberFormat="1" applyFont="1" applyFill="1" applyBorder="1" applyAlignment="1" applyProtection="1">
      <alignment horizontal="center" vertical="center" wrapText="1"/>
    </xf>
    <xf numFmtId="0" fontId="3" fillId="0" borderId="0" xfId="5" applyNumberFormat="1" applyFont="1" applyFill="1" applyAlignment="1" applyProtection="1">
      <alignment vertical="center" wrapText="1"/>
    </xf>
    <xf numFmtId="4" fontId="28" fillId="0" borderId="3" xfId="2" applyNumberFormat="1" applyFont="1" applyFill="1" applyBorder="1" applyAlignment="1" applyProtection="1">
      <alignment horizontal="center" vertical="center" wrapText="1"/>
    </xf>
    <xf numFmtId="0" fontId="3" fillId="2" borderId="3" xfId="5" applyNumberFormat="1" applyFont="1" applyFill="1" applyBorder="1" applyAlignment="1" applyProtection="1">
      <alignment horizontal="left" vertical="center" wrapText="1"/>
    </xf>
    <xf numFmtId="0" fontId="3" fillId="0" borderId="3" xfId="5" applyNumberFormat="1" applyFont="1" applyFill="1" applyBorder="1" applyAlignment="1" applyProtection="1">
      <alignment vertical="top" wrapText="1"/>
    </xf>
    <xf numFmtId="0" fontId="3" fillId="0" borderId="3" xfId="13" applyFont="1" applyFill="1" applyBorder="1" applyAlignment="1" applyProtection="1">
      <alignment vertical="center" wrapText="1"/>
    </xf>
    <xf numFmtId="0" fontId="3" fillId="0" borderId="3" xfId="5" applyNumberFormat="1" applyFont="1" applyFill="1" applyBorder="1" applyAlignment="1" applyProtection="1">
      <alignment horizontal="left" vertical="center" wrapText="1" indent="6"/>
    </xf>
    <xf numFmtId="49" fontId="37" fillId="2" borderId="8" xfId="10" applyNumberFormat="1" applyFont="1" applyFill="1" applyBorder="1" applyAlignment="1" applyProtection="1">
      <alignment horizontal="center" vertical="center" wrapText="1"/>
    </xf>
    <xf numFmtId="0" fontId="37" fillId="2" borderId="8" xfId="10" applyNumberFormat="1" applyFont="1" applyFill="1" applyBorder="1" applyAlignment="1" applyProtection="1">
      <alignment horizontal="center" vertical="center" wrapText="1"/>
    </xf>
    <xf numFmtId="0" fontId="28" fillId="2" borderId="8" xfId="10" applyNumberFormat="1" applyFont="1" applyFill="1" applyBorder="1" applyAlignment="1" applyProtection="1">
      <alignment horizontal="center" vertical="center" wrapText="1"/>
    </xf>
    <xf numFmtId="0" fontId="3" fillId="0" borderId="12" xfId="5" applyFont="1" applyFill="1" applyBorder="1" applyAlignment="1" applyProtection="1">
      <alignment vertical="center" wrapText="1"/>
    </xf>
    <xf numFmtId="0" fontId="3" fillId="0" borderId="13" xfId="5" applyFont="1" applyFill="1" applyBorder="1" applyAlignment="1" applyProtection="1">
      <alignment vertical="center" wrapText="1"/>
    </xf>
    <xf numFmtId="0" fontId="3" fillId="0" borderId="18" xfId="5" applyFont="1" applyFill="1" applyBorder="1" applyAlignment="1" applyProtection="1">
      <alignment vertical="center" wrapText="1"/>
    </xf>
    <xf numFmtId="0" fontId="15" fillId="0" borderId="0" xfId="3" applyFont="1" applyFill="1" applyBorder="1" applyAlignment="1">
      <alignment vertical="center" wrapText="1"/>
    </xf>
    <xf numFmtId="49" fontId="39" fillId="7" borderId="1" xfId="4" applyNumberFormat="1" applyFont="1" applyFill="1" applyBorder="1" applyAlignment="1" applyProtection="1">
      <alignment horizontal="center" vertical="center" wrapText="1"/>
    </xf>
    <xf numFmtId="4" fontId="3" fillId="5" borderId="3" xfId="2" applyNumberFormat="1" applyFont="1" applyFill="1" applyBorder="1" applyAlignment="1" applyProtection="1">
      <alignment horizontal="right" vertical="center" wrapText="1"/>
      <protection locked="0"/>
    </xf>
    <xf numFmtId="0" fontId="4" fillId="0" borderId="0" xfId="4" applyNumberFormat="1" applyFont="1" applyFill="1" applyBorder="1" applyAlignment="1" applyProtection="1">
      <alignment vertical="center" wrapText="1"/>
    </xf>
    <xf numFmtId="0" fontId="34" fillId="2" borderId="0" xfId="5" applyFont="1" applyFill="1" applyBorder="1" applyAlignment="1" applyProtection="1">
      <alignment horizontal="center" vertical="center" wrapText="1"/>
    </xf>
    <xf numFmtId="0" fontId="3" fillId="0" borderId="0" xfId="5" applyFont="1" applyFill="1" applyBorder="1" applyAlignment="1" applyProtection="1">
      <alignment horizontal="center" vertical="center" wrapText="1"/>
    </xf>
    <xf numFmtId="0" fontId="3" fillId="0" borderId="11" xfId="5" applyFont="1" applyFill="1" applyBorder="1" applyAlignment="1" applyProtection="1">
      <alignment vertical="center" wrapText="1"/>
    </xf>
    <xf numFmtId="0" fontId="28" fillId="0" borderId="0" xfId="5" applyFont="1" applyFill="1" applyBorder="1" applyAlignment="1" applyProtection="1">
      <alignment vertical="center" wrapText="1"/>
    </xf>
    <xf numFmtId="49" fontId="28" fillId="0" borderId="0" xfId="5" applyNumberFormat="1" applyFont="1" applyFill="1" applyBorder="1" applyAlignment="1" applyProtection="1">
      <alignment vertical="center" wrapText="1"/>
    </xf>
    <xf numFmtId="0" fontId="28" fillId="0" borderId="0" xfId="5" applyFont="1" applyFill="1" applyBorder="1" applyAlignment="1" applyProtection="1">
      <alignment horizontal="center" vertical="center" wrapText="1"/>
    </xf>
    <xf numFmtId="0" fontId="32" fillId="0" borderId="0" xfId="5" applyFont="1" applyFill="1" applyBorder="1" applyAlignment="1" applyProtection="1">
      <alignment vertical="center" wrapText="1"/>
    </xf>
    <xf numFmtId="0" fontId="28" fillId="0" borderId="11" xfId="5" applyFont="1" applyFill="1" applyBorder="1" applyAlignment="1" applyProtection="1">
      <alignment horizontal="center" vertical="center" wrapText="1"/>
    </xf>
    <xf numFmtId="0" fontId="28" fillId="0" borderId="11" xfId="5" applyFont="1" applyFill="1" applyBorder="1" applyAlignment="1" applyProtection="1">
      <alignment vertical="center" wrapText="1"/>
    </xf>
    <xf numFmtId="0" fontId="3" fillId="5" borderId="3" xfId="5" applyNumberFormat="1" applyFont="1" applyFill="1" applyBorder="1" applyAlignment="1" applyProtection="1">
      <alignment horizontal="left" vertical="center" wrapText="1" indent="6"/>
      <protection locked="0"/>
    </xf>
    <xf numFmtId="166" fontId="3" fillId="0" borderId="3" xfId="2" applyNumberFormat="1" applyFont="1" applyFill="1" applyBorder="1" applyAlignment="1" applyProtection="1">
      <alignment horizontal="right" vertical="center" wrapText="1"/>
    </xf>
    <xf numFmtId="0" fontId="25" fillId="0" borderId="0" xfId="1" applyFont="1" applyFill="1" applyBorder="1" applyAlignment="1" applyProtection="1">
      <alignment horizontal="right" vertical="center" wrapText="1" indent="1"/>
    </xf>
    <xf numFmtId="0" fontId="0" fillId="0" borderId="0" xfId="0" applyNumberFormat="1" applyFill="1" applyBorder="1" applyAlignment="1">
      <alignment horizontal="center" vertical="center"/>
    </xf>
    <xf numFmtId="0" fontId="0" fillId="2" borderId="3" xfId="1"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88" fillId="0" borderId="0" xfId="0" applyNumberFormat="1" applyFont="1" applyFill="1" applyBorder="1" applyAlignment="1">
      <alignment vertical="center"/>
    </xf>
    <xf numFmtId="0" fontId="0" fillId="42" borderId="3" xfId="90" applyFont="1" applyFill="1" applyBorder="1" applyAlignment="1" applyProtection="1">
      <alignment horizontal="center" vertical="center" wrapText="1"/>
    </xf>
    <xf numFmtId="0" fontId="0" fillId="42" borderId="3" xfId="13" applyFont="1" applyFill="1" applyBorder="1" applyAlignment="1" applyProtection="1">
      <alignment horizontal="center" vertical="center" wrapText="1"/>
    </xf>
    <xf numFmtId="0" fontId="3" fillId="0" borderId="0" xfId="0" applyFont="1" applyBorder="1" applyAlignment="1">
      <alignment vertical="top"/>
    </xf>
    <xf numFmtId="0" fontId="3" fillId="0" borderId="11" xfId="0" applyFont="1" applyBorder="1" applyAlignment="1">
      <alignment vertical="top"/>
    </xf>
    <xf numFmtId="0" fontId="79" fillId="7" borderId="2" xfId="0" applyFont="1" applyFill="1" applyBorder="1" applyAlignment="1" applyProtection="1">
      <alignment horizontal="center" vertical="center"/>
    </xf>
    <xf numFmtId="0" fontId="42" fillId="7" borderId="6" xfId="0" applyFont="1" applyFill="1" applyBorder="1" applyAlignment="1" applyProtection="1">
      <alignment horizontal="left" vertical="center" indent="6"/>
    </xf>
    <xf numFmtId="0" fontId="42" fillId="7" borderId="6" xfId="0" applyFont="1" applyFill="1" applyBorder="1" applyAlignment="1" applyProtection="1">
      <alignment horizontal="left" vertical="center" indent="5"/>
    </xf>
    <xf numFmtId="0" fontId="28" fillId="0" borderId="0" xfId="0" applyFont="1" applyFill="1" applyBorder="1" applyAlignment="1" applyProtection="1">
      <alignment vertical="top"/>
    </xf>
    <xf numFmtId="0" fontId="51" fillId="0" borderId="0" xfId="0" applyFont="1" applyBorder="1" applyAlignment="1">
      <alignment vertical="top"/>
    </xf>
    <xf numFmtId="0" fontId="42" fillId="7" borderId="6" xfId="0" applyFont="1" applyFill="1" applyBorder="1" applyAlignment="1" applyProtection="1">
      <alignment horizontal="left" vertical="center" indent="4"/>
    </xf>
    <xf numFmtId="0" fontId="15" fillId="0" borderId="1" xfId="3" applyFont="1" applyBorder="1" applyAlignment="1">
      <alignment horizontal="center" vertical="center" wrapText="1"/>
    </xf>
    <xf numFmtId="0" fontId="15" fillId="0" borderId="2" xfId="3" applyFont="1" applyBorder="1" applyAlignment="1">
      <alignment horizontal="center" vertical="center" wrapText="1"/>
    </xf>
    <xf numFmtId="0" fontId="3" fillId="2" borderId="0" xfId="1" applyNumberFormat="1" applyFont="1" applyFill="1" applyBorder="1" applyAlignment="1" applyProtection="1">
      <alignment horizontal="left" vertical="top" wrapText="1"/>
    </xf>
    <xf numFmtId="0" fontId="27" fillId="0" borderId="0" xfId="1" applyFont="1" applyAlignment="1" applyProtection="1">
      <alignment horizontal="left" vertical="top" wrapText="1"/>
    </xf>
    <xf numFmtId="164" fontId="3" fillId="0" borderId="2" xfId="5" applyNumberFormat="1" applyFont="1" applyFill="1" applyBorder="1" applyAlignment="1" applyProtection="1">
      <alignment horizontal="center" vertical="center" wrapText="1"/>
    </xf>
    <xf numFmtId="164" fontId="3" fillId="0" borderId="1" xfId="5" applyNumberFormat="1" applyFont="1" applyFill="1" applyBorder="1" applyAlignment="1" applyProtection="1">
      <alignment horizontal="center" vertical="center" wrapText="1"/>
    </xf>
    <xf numFmtId="164" fontId="3" fillId="0" borderId="3" xfId="5" applyNumberFormat="1" applyFont="1" applyFill="1" applyBorder="1" applyAlignment="1" applyProtection="1">
      <alignment horizontal="center" vertical="center" wrapText="1"/>
    </xf>
    <xf numFmtId="49" fontId="37" fillId="0" borderId="6" xfId="10" applyNumberFormat="1" applyFont="1" applyFill="1" applyBorder="1" applyAlignment="1" applyProtection="1">
      <alignment horizontal="center" vertical="center" wrapText="1"/>
    </xf>
    <xf numFmtId="0" fontId="32" fillId="0" borderId="11" xfId="5" applyFont="1" applyFill="1" applyBorder="1" applyAlignment="1" applyProtection="1">
      <alignment horizontal="center" vertical="center" wrapText="1"/>
    </xf>
    <xf numFmtId="0" fontId="3" fillId="0" borderId="3" xfId="5" applyFont="1" applyFill="1" applyBorder="1" applyAlignment="1" applyProtection="1">
      <alignment horizontal="center" vertical="center" wrapText="1"/>
    </xf>
    <xf numFmtId="0" fontId="3" fillId="3" borderId="12" xfId="5" applyNumberFormat="1" applyFont="1" applyFill="1" applyBorder="1" applyAlignment="1" applyProtection="1">
      <alignment horizontal="left" vertical="center" wrapText="1" indent="1"/>
    </xf>
    <xf numFmtId="0" fontId="3" fillId="3" borderId="13" xfId="5" applyNumberFormat="1" applyFont="1" applyFill="1" applyBorder="1" applyAlignment="1" applyProtection="1">
      <alignment horizontal="left" vertical="center" wrapText="1" indent="1"/>
    </xf>
    <xf numFmtId="14" fontId="32" fillId="0" borderId="12" xfId="4" applyNumberFormat="1" applyFont="1" applyFill="1" applyBorder="1" applyAlignment="1" applyProtection="1">
      <alignment horizontal="center" vertical="center" wrapText="1"/>
    </xf>
    <xf numFmtId="14" fontId="32" fillId="0" borderId="13" xfId="4" applyNumberFormat="1" applyFont="1" applyFill="1" applyBorder="1" applyAlignment="1" applyProtection="1">
      <alignment horizontal="center" vertical="center" wrapText="1"/>
    </xf>
    <xf numFmtId="14" fontId="3" fillId="3" borderId="12" xfId="4" applyNumberFormat="1" applyFont="1" applyFill="1" applyBorder="1" applyAlignment="1" applyProtection="1">
      <alignment horizontal="left" vertical="center" wrapText="1" indent="1"/>
    </xf>
    <xf numFmtId="14" fontId="3" fillId="3" borderId="13" xfId="4" applyNumberFormat="1" applyFont="1" applyFill="1" applyBorder="1" applyAlignment="1" applyProtection="1">
      <alignment horizontal="left" vertical="center" wrapText="1" indent="1"/>
    </xf>
    <xf numFmtId="4" fontId="3" fillId="0" borderId="3" xfId="7"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indent="1"/>
    </xf>
    <xf numFmtId="0" fontId="15" fillId="0" borderId="3" xfId="6" applyFont="1" applyFill="1" applyBorder="1" applyAlignment="1" applyProtection="1">
      <alignment horizontal="left" vertical="center" wrapText="1" indent="1"/>
    </xf>
    <xf numFmtId="0" fontId="15" fillId="0" borderId="2" xfId="6" applyFont="1" applyFill="1" applyBorder="1" applyAlignment="1" applyProtection="1">
      <alignment horizontal="left" vertical="center" wrapText="1" indent="1"/>
    </xf>
    <xf numFmtId="0" fontId="3" fillId="0" borderId="0" xfId="5" applyFont="1" applyFill="1" applyBorder="1" applyAlignment="1" applyProtection="1">
      <alignment horizontal="center" vertical="center" wrapText="1"/>
    </xf>
    <xf numFmtId="49" fontId="3" fillId="0" borderId="0" xfId="4" applyNumberFormat="1" applyFont="1" applyFill="1" applyBorder="1" applyAlignment="1" applyProtection="1">
      <alignment horizontal="center" vertical="center" wrapText="1"/>
    </xf>
    <xf numFmtId="0" fontId="0" fillId="0" borderId="0" xfId="0" quotePrefix="1" applyNumberFormat="1" applyAlignment="1">
      <alignment horizontal="left" vertical="top" wrapText="1" indent="1"/>
    </xf>
    <xf numFmtId="0" fontId="0" fillId="0" borderId="0" xfId="0" applyNumberFormat="1" applyAlignment="1">
      <alignment horizontal="left" vertical="top" wrapText="1" indent="1"/>
    </xf>
    <xf numFmtId="0" fontId="3" fillId="3" borderId="12" xfId="4" applyNumberFormat="1" applyFont="1" applyFill="1" applyBorder="1" applyAlignment="1" applyProtection="1">
      <alignment horizontal="center" vertical="center" wrapText="1"/>
    </xf>
    <xf numFmtId="0" fontId="3" fillId="3" borderId="13" xfId="4" applyNumberFormat="1" applyFont="1" applyFill="1" applyBorder="1" applyAlignment="1" applyProtection="1">
      <alignment horizontal="center" vertical="center" wrapText="1"/>
    </xf>
    <xf numFmtId="0" fontId="3" fillId="3" borderId="18" xfId="4" applyNumberFormat="1" applyFont="1" applyFill="1" applyBorder="1" applyAlignment="1" applyProtection="1">
      <alignment horizontal="center" vertical="center" wrapText="1"/>
    </xf>
    <xf numFmtId="0" fontId="0" fillId="3" borderId="12" xfId="0" applyFill="1" applyBorder="1" applyAlignment="1" applyProtection="1">
      <alignment horizontal="center" vertical="top"/>
    </xf>
    <xf numFmtId="0" fontId="0" fillId="3" borderId="13" xfId="0" applyFill="1" applyBorder="1" applyAlignment="1" applyProtection="1">
      <alignment horizontal="center" vertical="top"/>
    </xf>
    <xf numFmtId="0" fontId="0" fillId="3" borderId="18" xfId="0" applyFill="1" applyBorder="1" applyAlignment="1" applyProtection="1">
      <alignment horizontal="center" vertical="top"/>
    </xf>
    <xf numFmtId="0" fontId="0" fillId="0" borderId="0" xfId="0" applyNumberFormat="1" applyAlignment="1">
      <alignment horizontal="left" vertical="top" wrapText="1"/>
    </xf>
    <xf numFmtId="49" fontId="3" fillId="0" borderId="3" xfId="10" applyNumberFormat="1" applyFont="1" applyFill="1" applyBorder="1" applyAlignment="1" applyProtection="1">
      <alignment horizontal="center" vertical="center" wrapText="1"/>
    </xf>
    <xf numFmtId="49" fontId="0" fillId="3" borderId="3" xfId="0" applyNumberFormat="1" applyFill="1" applyBorder="1" applyAlignment="1" applyProtection="1">
      <alignment horizontal="left" vertical="center" wrapText="1"/>
    </xf>
    <xf numFmtId="49" fontId="3" fillId="3" borderId="3" xfId="4" applyNumberFormat="1" applyFont="1" applyFill="1" applyBorder="1" applyAlignment="1" applyProtection="1">
      <alignment horizontal="center" vertical="center" wrapText="1"/>
    </xf>
    <xf numFmtId="0" fontId="32" fillId="0" borderId="12"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3" xfId="0" applyNumberFormat="1" applyBorder="1" applyAlignment="1">
      <alignment horizontal="center" vertical="center"/>
    </xf>
    <xf numFmtId="0" fontId="0" fillId="0" borderId="3" xfId="0" applyBorder="1" applyAlignment="1">
      <alignment vertical="top"/>
    </xf>
    <xf numFmtId="0" fontId="0" fillId="3" borderId="3" xfId="0" applyFill="1" applyBorder="1" applyAlignment="1" applyProtection="1">
      <alignment vertical="top"/>
    </xf>
    <xf numFmtId="49" fontId="37" fillId="2" borderId="15" xfId="10" applyNumberFormat="1" applyFont="1" applyFill="1" applyBorder="1" applyAlignment="1" applyProtection="1">
      <alignment horizontal="center" vertical="center" wrapText="1"/>
    </xf>
    <xf numFmtId="49" fontId="3" fillId="3" borderId="12" xfId="10" applyNumberFormat="1" applyFont="1" applyFill="1" applyBorder="1" applyAlignment="1" applyProtection="1">
      <alignment horizontal="left" vertical="center" wrapText="1"/>
    </xf>
    <xf numFmtId="49" fontId="3" fillId="3" borderId="13" xfId="10" applyNumberFormat="1" applyFont="1" applyFill="1" applyBorder="1" applyAlignment="1" applyProtection="1">
      <alignment horizontal="left" vertical="center" wrapText="1"/>
    </xf>
    <xf numFmtId="49" fontId="3" fillId="3" borderId="18" xfId="10" applyNumberFormat="1" applyFont="1" applyFill="1" applyBorder="1" applyAlignment="1" applyProtection="1">
      <alignment horizontal="left" vertical="center" wrapText="1"/>
    </xf>
    <xf numFmtId="0" fontId="0" fillId="3" borderId="3" xfId="0" applyNumberFormat="1" applyFill="1" applyBorder="1" applyAlignment="1" applyProtection="1">
      <alignment horizontal="left" vertical="center" wrapText="1"/>
    </xf>
    <xf numFmtId="0" fontId="0" fillId="0" borderId="3" xfId="0" applyNumberFormat="1" applyBorder="1" applyAlignment="1">
      <alignment horizontal="center" vertical="center" wrapText="1"/>
    </xf>
    <xf numFmtId="0" fontId="3" fillId="0" borderId="3" xfId="13" applyFont="1" applyFill="1" applyBorder="1" applyAlignment="1" applyProtection="1">
      <alignment horizontal="center" vertical="center" wrapText="1"/>
    </xf>
    <xf numFmtId="0" fontId="25" fillId="0" borderId="0" xfId="0" applyNumberFormat="1" applyFont="1" applyFill="1" applyBorder="1" applyAlignment="1">
      <alignment horizontal="right" vertical="center"/>
    </xf>
    <xf numFmtId="0" fontId="4" fillId="0" borderId="11" xfId="6" applyFont="1" applyFill="1" applyBorder="1" applyAlignment="1" applyProtection="1">
      <alignment horizontal="left" vertical="center" wrapText="1" indent="1"/>
    </xf>
    <xf numFmtId="0" fontId="4" fillId="0" borderId="13" xfId="6" applyFont="1" applyFill="1" applyBorder="1" applyAlignment="1" applyProtection="1">
      <alignment horizontal="left" vertical="center" wrapText="1" indent="1"/>
    </xf>
    <xf numFmtId="0" fontId="4" fillId="0" borderId="10" xfId="6" applyFont="1" applyFill="1" applyBorder="1" applyAlignment="1" applyProtection="1">
      <alignment horizontal="left" vertical="center" wrapText="1" indent="1"/>
    </xf>
    <xf numFmtId="0" fontId="4" fillId="0" borderId="0" xfId="13" applyFont="1" applyFill="1" applyBorder="1" applyAlignment="1" applyProtection="1">
      <alignment horizontal="right" vertical="center" wrapText="1"/>
    </xf>
    <xf numFmtId="0" fontId="25" fillId="0" borderId="0" xfId="0" applyNumberFormat="1" applyFont="1" applyFill="1" applyBorder="1" applyAlignment="1" applyProtection="1">
      <alignment horizontal="center" vertical="center"/>
    </xf>
    <xf numFmtId="0" fontId="4" fillId="0" borderId="15" xfId="13" applyFont="1" applyFill="1" applyBorder="1" applyAlignment="1" applyProtection="1">
      <alignment horizontal="right" vertical="center" wrapText="1"/>
    </xf>
    <xf numFmtId="0" fontId="3" fillId="0" borderId="3" xfId="13" applyFont="1" applyFill="1" applyBorder="1" applyAlignment="1" applyProtection="1">
      <alignment horizontal="right" vertical="center" wrapText="1"/>
    </xf>
    <xf numFmtId="0" fontId="3" fillId="0" borderId="0" xfId="5" applyFont="1" applyFill="1" applyAlignment="1" applyProtection="1">
      <alignment horizontal="left" vertical="top" wrapText="1"/>
    </xf>
    <xf numFmtId="0" fontId="28" fillId="0" borderId="0" xfId="0" applyNumberFormat="1" applyFont="1" applyFill="1" applyBorder="1" applyAlignment="1">
      <alignment horizontal="center" vertical="center"/>
    </xf>
    <xf numFmtId="0" fontId="15" fillId="0" borderId="1" xfId="3" applyFont="1" applyFill="1" applyBorder="1" applyAlignment="1">
      <alignment horizontal="left" vertical="center" wrapText="1" indent="1"/>
    </xf>
    <xf numFmtId="0" fontId="15" fillId="0" borderId="3" xfId="3" applyFont="1" applyFill="1" applyBorder="1" applyAlignment="1">
      <alignment horizontal="left" vertical="center" wrapText="1" indent="1"/>
    </xf>
    <xf numFmtId="0" fontId="15" fillId="0" borderId="2" xfId="3" applyFont="1" applyFill="1" applyBorder="1" applyAlignment="1">
      <alignment horizontal="left" vertical="center" wrapText="1" indent="1"/>
    </xf>
    <xf numFmtId="0" fontId="0" fillId="0" borderId="3" xfId="0" applyNumberFormat="1" applyFill="1" applyBorder="1" applyAlignment="1">
      <alignment horizontal="center" vertical="center"/>
    </xf>
    <xf numFmtId="0" fontId="3" fillId="0" borderId="0" xfId="13" applyFont="1" applyFill="1" applyBorder="1" applyAlignment="1" applyProtection="1">
      <alignment horizontal="right" vertical="center" wrapText="1"/>
    </xf>
    <xf numFmtId="0" fontId="15" fillId="0" borderId="6" xfId="3" applyFont="1" applyBorder="1" applyAlignment="1">
      <alignment horizontal="left" vertical="center" wrapText="1" indent="1"/>
    </xf>
    <xf numFmtId="0" fontId="4" fillId="0" borderId="0" xfId="4" applyNumberFormat="1" applyFont="1" applyFill="1" applyBorder="1" applyAlignment="1" applyProtection="1">
      <alignment horizontal="left" vertical="center" wrapText="1" indent="1"/>
    </xf>
    <xf numFmtId="14" fontId="3" fillId="3" borderId="3" xfId="4" applyNumberFormat="1" applyFont="1" applyFill="1" applyBorder="1" applyAlignment="1" applyProtection="1">
      <alignment horizontal="left" vertical="center" wrapText="1" indent="1"/>
    </xf>
    <xf numFmtId="0" fontId="3" fillId="3" borderId="3" xfId="4" applyNumberFormat="1" applyFont="1" applyFill="1" applyBorder="1" applyAlignment="1" applyProtection="1">
      <alignment horizontal="left" vertical="center" wrapText="1" indent="1"/>
    </xf>
    <xf numFmtId="0" fontId="37" fillId="2" borderId="8" xfId="10" applyNumberFormat="1" applyFont="1" applyFill="1" applyBorder="1" applyAlignment="1" applyProtection="1">
      <alignment horizontal="center" vertical="center" wrapText="1"/>
    </xf>
    <xf numFmtId="0" fontId="32" fillId="0" borderId="15"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0" fillId="2" borderId="2" xfId="97" applyNumberFormat="1" applyFont="1" applyFill="1" applyBorder="1" applyAlignment="1" applyProtection="1">
      <alignment horizontal="center" vertical="center" wrapText="1"/>
    </xf>
    <xf numFmtId="0" fontId="0" fillId="2" borderId="6" xfId="97" applyNumberFormat="1" applyFont="1" applyFill="1" applyBorder="1" applyAlignment="1" applyProtection="1">
      <alignment horizontal="center" vertical="center" wrapText="1"/>
    </xf>
    <xf numFmtId="0" fontId="0" fillId="2" borderId="1" xfId="97" applyNumberFormat="1" applyFont="1" applyFill="1" applyBorder="1" applyAlignment="1" applyProtection="1">
      <alignment horizontal="center" vertical="center" wrapText="1"/>
    </xf>
    <xf numFmtId="0" fontId="3" fillId="2" borderId="12" xfId="5" applyFont="1" applyFill="1" applyBorder="1" applyAlignment="1" applyProtection="1">
      <alignment horizontal="center" vertical="center" wrapText="1"/>
    </xf>
    <xf numFmtId="0" fontId="3" fillId="2" borderId="13" xfId="5" applyFont="1" applyFill="1" applyBorder="1" applyAlignment="1" applyProtection="1">
      <alignment horizontal="center" vertical="center" wrapText="1"/>
    </xf>
    <xf numFmtId="0" fontId="3" fillId="2" borderId="18" xfId="5" applyFont="1" applyFill="1" applyBorder="1" applyAlignment="1" applyProtection="1">
      <alignment horizontal="center" vertical="center" wrapText="1"/>
    </xf>
    <xf numFmtId="0" fontId="42" fillId="7" borderId="12" xfId="0" applyFont="1" applyFill="1" applyBorder="1" applyAlignment="1" applyProtection="1">
      <alignment horizontal="center" vertical="center" textRotation="90" wrapText="1"/>
    </xf>
    <xf numFmtId="0" fontId="42" fillId="7" borderId="13" xfId="0" applyFont="1" applyFill="1" applyBorder="1" applyAlignment="1" applyProtection="1">
      <alignment horizontal="center" vertical="center" textRotation="90" wrapText="1"/>
    </xf>
    <xf numFmtId="0" fontId="42" fillId="7" borderId="18" xfId="0" applyFont="1" applyFill="1" applyBorder="1" applyAlignment="1" applyProtection="1">
      <alignment horizontal="center" vertical="center" textRotation="90" wrapText="1"/>
    </xf>
    <xf numFmtId="0" fontId="3" fillId="42" borderId="12" xfId="90" applyFont="1" applyFill="1" applyBorder="1" applyAlignment="1" applyProtection="1">
      <alignment horizontal="center" vertical="center" wrapText="1"/>
    </xf>
    <xf numFmtId="0" fontId="3" fillId="42" borderId="18" xfId="90" applyFont="1" applyFill="1" applyBorder="1" applyAlignment="1" applyProtection="1">
      <alignment horizontal="center" vertical="center" wrapText="1"/>
    </xf>
    <xf numFmtId="0" fontId="3" fillId="42" borderId="2" xfId="90" applyFont="1" applyFill="1" applyBorder="1" applyAlignment="1" applyProtection="1">
      <alignment horizontal="center" vertical="center" wrapText="1"/>
    </xf>
    <xf numFmtId="0" fontId="3" fillId="42" borderId="1" xfId="90" applyFont="1" applyFill="1" applyBorder="1" applyAlignment="1" applyProtection="1">
      <alignment horizontal="center" vertical="center" wrapText="1"/>
    </xf>
    <xf numFmtId="0" fontId="3" fillId="42" borderId="2" xfId="13" applyFont="1" applyFill="1" applyBorder="1" applyAlignment="1" applyProtection="1">
      <alignment horizontal="center" vertical="center" wrapText="1"/>
    </xf>
    <xf numFmtId="0" fontId="3" fillId="42" borderId="6" xfId="13" applyFont="1" applyFill="1" applyBorder="1" applyAlignment="1" applyProtection="1">
      <alignment horizontal="center" vertical="center" wrapText="1"/>
    </xf>
    <xf numFmtId="0" fontId="3" fillId="42" borderId="1" xfId="13" applyFont="1" applyFill="1" applyBorder="1" applyAlignment="1" applyProtection="1">
      <alignment horizontal="center" vertical="center" wrapText="1"/>
    </xf>
    <xf numFmtId="0" fontId="0" fillId="42" borderId="2" xfId="13" applyFont="1" applyFill="1" applyBorder="1" applyAlignment="1" applyProtection="1">
      <alignment horizontal="center" vertical="center" wrapText="1"/>
    </xf>
    <xf numFmtId="0" fontId="0" fillId="42" borderId="1" xfId="13" applyFont="1" applyFill="1" applyBorder="1" applyAlignment="1" applyProtection="1">
      <alignment horizontal="center" vertical="center" wrapText="1"/>
    </xf>
    <xf numFmtId="0" fontId="28" fillId="0" borderId="0" xfId="5" applyFont="1" applyFill="1" applyBorder="1" applyAlignment="1" applyProtection="1">
      <alignment horizontal="center" vertical="center" wrapText="1"/>
    </xf>
    <xf numFmtId="4" fontId="3" fillId="3" borderId="2" xfId="2" applyNumberFormat="1" applyFont="1" applyFill="1" applyBorder="1" applyAlignment="1" applyProtection="1">
      <alignment horizontal="left" vertical="center" wrapText="1"/>
    </xf>
    <xf numFmtId="4" fontId="3" fillId="3" borderId="6" xfId="2" applyNumberFormat="1" applyFont="1" applyFill="1" applyBorder="1" applyAlignment="1" applyProtection="1">
      <alignment horizontal="left" vertical="center" wrapText="1"/>
    </xf>
    <xf numFmtId="4" fontId="3" fillId="3" borderId="1" xfId="2" applyNumberFormat="1" applyFont="1" applyFill="1" applyBorder="1" applyAlignment="1" applyProtection="1">
      <alignment horizontal="left" vertical="center" wrapText="1"/>
    </xf>
    <xf numFmtId="0" fontId="3" fillId="5" borderId="2" xfId="5" applyNumberFormat="1" applyFont="1" applyFill="1" applyBorder="1" applyAlignment="1" applyProtection="1">
      <alignment horizontal="left" vertical="center" wrapText="1"/>
      <protection locked="0"/>
    </xf>
    <xf numFmtId="0" fontId="3" fillId="5" borderId="6" xfId="5" applyNumberFormat="1" applyFont="1" applyFill="1" applyBorder="1" applyAlignment="1" applyProtection="1">
      <alignment horizontal="left" vertical="center" wrapText="1"/>
      <protection locked="0"/>
    </xf>
    <xf numFmtId="0" fontId="3" fillId="5" borderId="1" xfId="5" applyNumberFormat="1" applyFont="1" applyFill="1" applyBorder="1" applyAlignment="1" applyProtection="1">
      <alignment horizontal="left" vertical="center" wrapText="1"/>
      <protection locked="0"/>
    </xf>
    <xf numFmtId="49" fontId="0" fillId="5" borderId="3" xfId="4" applyNumberFormat="1" applyFont="1" applyFill="1" applyBorder="1" applyAlignment="1" applyProtection="1">
      <alignment horizontal="center" vertical="center" wrapText="1"/>
      <protection locked="0"/>
    </xf>
    <xf numFmtId="49" fontId="39" fillId="5" borderId="3" xfId="4" applyNumberFormat="1" applyFont="1" applyFill="1" applyBorder="1" applyAlignment="1" applyProtection="1">
      <alignment horizontal="center" vertical="center" wrapText="1"/>
      <protection locked="0"/>
    </xf>
    <xf numFmtId="0" fontId="32" fillId="0" borderId="0" xfId="5" applyFont="1" applyFill="1" applyBorder="1" applyAlignment="1" applyProtection="1">
      <alignment horizontal="center" vertical="center" wrapText="1"/>
    </xf>
    <xf numFmtId="49" fontId="3" fillId="4" borderId="3" xfId="4" applyNumberFormat="1" applyFont="1" applyFill="1" applyBorder="1" applyAlignment="1" applyProtection="1">
      <alignment horizontal="center" vertical="center" wrapText="1"/>
    </xf>
    <xf numFmtId="0" fontId="3" fillId="0" borderId="12" xfId="5" applyNumberFormat="1" applyFont="1" applyFill="1" applyBorder="1" applyAlignment="1" applyProtection="1">
      <alignment horizontal="left" vertical="top" wrapText="1"/>
    </xf>
    <xf numFmtId="0" fontId="3" fillId="0" borderId="13" xfId="5" applyNumberFormat="1" applyFont="1" applyFill="1" applyBorder="1" applyAlignment="1" applyProtection="1">
      <alignment horizontal="left" vertical="top" wrapText="1"/>
    </xf>
    <xf numFmtId="0" fontId="3" fillId="0" borderId="18" xfId="5" applyNumberFormat="1" applyFont="1" applyFill="1" applyBorder="1" applyAlignment="1" applyProtection="1">
      <alignment horizontal="left" vertical="top" wrapText="1"/>
    </xf>
    <xf numFmtId="0" fontId="3" fillId="0" borderId="3" xfId="11" applyNumberFormat="1" applyFont="1" applyFill="1" applyBorder="1" applyAlignment="1">
      <alignment horizontal="center" vertical="center"/>
    </xf>
    <xf numFmtId="0" fontId="4" fillId="0" borderId="0" xfId="11" applyNumberFormat="1" applyFont="1" applyFill="1" applyBorder="1" applyAlignment="1">
      <alignment horizontal="center" vertical="center"/>
    </xf>
    <xf numFmtId="0" fontId="3" fillId="2" borderId="3" xfId="5" applyFont="1" applyFill="1" applyBorder="1" applyAlignment="1" applyProtection="1">
      <alignment horizontal="center" vertical="center"/>
    </xf>
    <xf numFmtId="0" fontId="3" fillId="0" borderId="3" xfId="5" applyFont="1" applyFill="1" applyBorder="1" applyAlignment="1" applyProtection="1">
      <alignment horizontal="left" vertical="center" wrapText="1"/>
    </xf>
    <xf numFmtId="0" fontId="3" fillId="0" borderId="12" xfId="10" applyFont="1" applyFill="1" applyBorder="1" applyAlignment="1" applyProtection="1">
      <alignment horizontal="center" vertical="center" wrapText="1"/>
    </xf>
    <xf numFmtId="0" fontId="3" fillId="0" borderId="18" xfId="10"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6"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51" fillId="2" borderId="11" xfId="5" applyFont="1" applyFill="1" applyBorder="1" applyAlignment="1" applyProtection="1">
      <alignment horizontal="center" vertical="top" wrapText="1"/>
    </xf>
    <xf numFmtId="49" fontId="3" fillId="2" borderId="12" xfId="5" applyNumberFormat="1" applyFont="1" applyFill="1" applyBorder="1" applyAlignment="1" applyProtection="1">
      <alignment horizontal="center" vertical="center" wrapText="1"/>
    </xf>
    <xf numFmtId="49" fontId="3" fillId="2" borderId="18" xfId="5"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indent="1"/>
    </xf>
    <xf numFmtId="0" fontId="3" fillId="3" borderId="3" xfId="5" applyFont="1" applyFill="1" applyBorder="1" applyAlignment="1" applyProtection="1">
      <alignment horizontal="left" vertical="center" wrapText="1" indent="1"/>
    </xf>
    <xf numFmtId="0" fontId="3" fillId="0" borderId="2" xfId="10" applyFont="1" applyFill="1" applyBorder="1" applyAlignment="1" applyProtection="1">
      <alignment horizontal="center" vertical="center" wrapText="1"/>
    </xf>
    <xf numFmtId="0" fontId="3" fillId="0" borderId="1" xfId="10" applyFont="1" applyFill="1" applyBorder="1" applyAlignment="1" applyProtection="1">
      <alignment horizontal="center" vertical="center" wrapText="1"/>
    </xf>
    <xf numFmtId="49" fontId="3" fillId="2" borderId="6" xfId="10" applyNumberFormat="1" applyFont="1" applyFill="1" applyBorder="1" applyAlignment="1" applyProtection="1">
      <alignment horizontal="center" vertical="center" wrapText="1"/>
    </xf>
    <xf numFmtId="0" fontId="3" fillId="0" borderId="2" xfId="5" applyFont="1" applyFill="1" applyBorder="1" applyAlignment="1" applyProtection="1">
      <alignment horizontal="center" vertical="center" wrapText="1"/>
    </xf>
    <xf numFmtId="0" fontId="3" fillId="0" borderId="1" xfId="5" applyFont="1" applyFill="1" applyBorder="1" applyAlignment="1" applyProtection="1">
      <alignment horizontal="center" vertical="center" wrapText="1"/>
    </xf>
    <xf numFmtId="0" fontId="3" fillId="0" borderId="13" xfId="5" applyFont="1" applyFill="1" applyBorder="1" applyAlignment="1" applyProtection="1">
      <alignment horizontal="left" vertical="center" wrapText="1"/>
    </xf>
    <xf numFmtId="0" fontId="3" fillId="0" borderId="18" xfId="5" applyFont="1" applyFill="1" applyBorder="1" applyAlignment="1" applyProtection="1">
      <alignment horizontal="left" vertical="center" wrapText="1"/>
    </xf>
    <xf numFmtId="49" fontId="3" fillId="2" borderId="3" xfId="5" applyNumberFormat="1" applyFont="1" applyFill="1" applyBorder="1" applyAlignment="1" applyProtection="1">
      <alignment horizontal="center" vertical="center" wrapText="1"/>
    </xf>
    <xf numFmtId="49" fontId="8" fillId="5" borderId="3" xfId="2" applyNumberFormat="1" applyFill="1" applyBorder="1" applyAlignment="1" applyProtection="1">
      <alignment horizontal="left" vertical="center" wrapText="1"/>
      <protection locked="0"/>
    </xf>
  </cellXfs>
  <cellStyles count="267">
    <cellStyle name=" 1" xfId="53"/>
    <cellStyle name=" 1 2" xfId="54"/>
    <cellStyle name=" 1_Stage1" xfId="55"/>
    <cellStyle name="_Model_RAB Мой_PR.PROG.WARM.NOTCOMBI.2012.2.16_v1.4(04.04.11) " xfId="56"/>
    <cellStyle name="_Model_RAB Мой_Книга2_PR.PROG.WARM.NOTCOMBI.2012.2.16_v1.4(04.04.11) " xfId="57"/>
    <cellStyle name="_Model_RAB_MRSK_svod_PR.PROG.WARM.NOTCOMBI.2012.2.16_v1.4(04.04.11) " xfId="58"/>
    <cellStyle name="_Model_RAB_MRSK_svod_Книга2_PR.PROG.WARM.NOTCOMBI.2012.2.16_v1.4(04.04.11) " xfId="59"/>
    <cellStyle name="_МОДЕЛЬ_1 (2)_PR.PROG.WARM.NOTCOMBI.2012.2.16_v1.4(04.04.11) " xfId="60"/>
    <cellStyle name="_МОДЕЛЬ_1 (2)_Книга2_PR.PROG.WARM.NOTCOMBI.2012.2.16_v1.4(04.04.11) " xfId="61"/>
    <cellStyle name="_пр 5 тариф RAB_PR.PROG.WARM.NOTCOMBI.2012.2.16_v1.4(04.04.11) " xfId="62"/>
    <cellStyle name="_пр 5 тариф RAB_Книга2_PR.PROG.WARM.NOTCOMBI.2012.2.16_v1.4(04.04.11) " xfId="63"/>
    <cellStyle name="_Расчет RAB_22072008_PR.PROG.WARM.NOTCOMBI.2012.2.16_v1.4(04.04.11) " xfId="64"/>
    <cellStyle name="_Расчет RAB_22072008_Книга2_PR.PROG.WARM.NOTCOMBI.2012.2.16_v1.4(04.04.11) " xfId="65"/>
    <cellStyle name="_Расчет RAB_Лен и МОЭСК_с 2010 года_14.04.2009_со сглаж_version 3.0_без ФСК_PR.PROG.WARM.NOTCOMBI.2012.2.16_v1.4(04.04.11) " xfId="66"/>
    <cellStyle name="_Расчет RAB_Лен и МОЭСК_с 2010 года_14.04.2009_со сглаж_version 3.0_без ФСК_Книга2_PR.PROG.WARM.NOTCOMBI.2012.2.16_v1.4(04.04.11) " xfId="67"/>
    <cellStyle name="20% - Акцент1" xfId="30" builtinId="30" hidden="1"/>
    <cellStyle name="20% - Акцент1" xfId="115" builtinId="30" hidden="1"/>
    <cellStyle name="20% - Акцент1" xfId="157" builtinId="30" hidden="1"/>
    <cellStyle name="20% - Акцент1" xfId="199" builtinId="30" hidden="1"/>
    <cellStyle name="20% - Акцент1" xfId="241" builtinId="30" hidden="1"/>
    <cellStyle name="20% - Акцент2" xfId="34" builtinId="34" hidden="1"/>
    <cellStyle name="20% - Акцент2" xfId="119" builtinId="34" hidden="1"/>
    <cellStyle name="20% - Акцент2" xfId="161" builtinId="34" hidden="1"/>
    <cellStyle name="20% - Акцент2" xfId="203" builtinId="34" hidden="1"/>
    <cellStyle name="20% - Акцент2" xfId="245" builtinId="34" hidden="1"/>
    <cellStyle name="20% - Акцент3" xfId="38" builtinId="38" hidden="1"/>
    <cellStyle name="20% - Акцент3" xfId="123" builtinId="38" hidden="1"/>
    <cellStyle name="20% - Акцент3" xfId="165" builtinId="38" hidden="1"/>
    <cellStyle name="20% - Акцент3" xfId="207" builtinId="38" hidden="1"/>
    <cellStyle name="20% - Акцент3" xfId="249" builtinId="38" hidden="1"/>
    <cellStyle name="20% - Акцент4" xfId="42" builtinId="42" hidden="1"/>
    <cellStyle name="20% - Акцент4" xfId="127" builtinId="42" hidden="1"/>
    <cellStyle name="20% - Акцент4" xfId="169" builtinId="42" hidden="1"/>
    <cellStyle name="20% - Акцент4" xfId="211" builtinId="42" hidden="1"/>
    <cellStyle name="20% - Акцент4" xfId="253" builtinId="42" hidden="1"/>
    <cellStyle name="20% - Акцент5" xfId="46" builtinId="46" hidden="1"/>
    <cellStyle name="20% - Акцент5" xfId="131" builtinId="46" hidden="1"/>
    <cellStyle name="20% - Акцент5" xfId="173" builtinId="46" hidden="1"/>
    <cellStyle name="20% - Акцент5" xfId="215" builtinId="46" hidden="1"/>
    <cellStyle name="20% - Акцент5" xfId="257" builtinId="46" hidden="1"/>
    <cellStyle name="20% - Акцент6" xfId="50" builtinId="50" hidden="1"/>
    <cellStyle name="20% - Акцент6" xfId="135" builtinId="50" hidden="1"/>
    <cellStyle name="20% - Акцент6" xfId="177" builtinId="50" hidden="1"/>
    <cellStyle name="20% - Акцент6" xfId="219" builtinId="50" hidden="1"/>
    <cellStyle name="20% - Акцент6" xfId="261" builtinId="50" hidden="1"/>
    <cellStyle name="40% - Акцент1" xfId="31" builtinId="31" hidden="1"/>
    <cellStyle name="40% - Акцент1" xfId="116" builtinId="31" hidden="1"/>
    <cellStyle name="40% - Акцент1" xfId="158" builtinId="31" hidden="1"/>
    <cellStyle name="40% - Акцент1" xfId="200" builtinId="31" hidden="1"/>
    <cellStyle name="40% - Акцент1" xfId="242" builtinId="31" hidden="1"/>
    <cellStyle name="40% - Акцент2" xfId="35" builtinId="35" hidden="1"/>
    <cellStyle name="40% - Акцент2" xfId="120" builtinId="35" hidden="1"/>
    <cellStyle name="40% - Акцент2" xfId="162" builtinId="35" hidden="1"/>
    <cellStyle name="40% - Акцент2" xfId="204" builtinId="35" hidden="1"/>
    <cellStyle name="40% - Акцент2" xfId="246" builtinId="35" hidden="1"/>
    <cellStyle name="40% - Акцент3" xfId="39" builtinId="39" hidden="1"/>
    <cellStyle name="40% - Акцент3" xfId="124" builtinId="39" hidden="1"/>
    <cellStyle name="40% - Акцент3" xfId="166" builtinId="39" hidden="1"/>
    <cellStyle name="40% - Акцент3" xfId="208" builtinId="39" hidden="1"/>
    <cellStyle name="40% - Акцент3" xfId="250" builtinId="39" hidden="1"/>
    <cellStyle name="40% - Акцент4" xfId="43" builtinId="43" hidden="1"/>
    <cellStyle name="40% - Акцент4" xfId="128" builtinId="43" hidden="1"/>
    <cellStyle name="40% - Акцент4" xfId="170" builtinId="43" hidden="1"/>
    <cellStyle name="40% - Акцент4" xfId="212" builtinId="43" hidden="1"/>
    <cellStyle name="40% - Акцент4" xfId="254" builtinId="43" hidden="1"/>
    <cellStyle name="40% - Акцент5" xfId="47" builtinId="47" hidden="1"/>
    <cellStyle name="40% - Акцент5" xfId="132" builtinId="47" hidden="1"/>
    <cellStyle name="40% - Акцент5" xfId="174" builtinId="47" hidden="1"/>
    <cellStyle name="40% - Акцент5" xfId="216" builtinId="47" hidden="1"/>
    <cellStyle name="40% - Акцент5" xfId="258" builtinId="47" hidden="1"/>
    <cellStyle name="40% - Акцент6" xfId="51" builtinId="51" hidden="1"/>
    <cellStyle name="40% - Акцент6" xfId="136" builtinId="51" hidden="1"/>
    <cellStyle name="40% - Акцент6" xfId="178" builtinId="51" hidden="1"/>
    <cellStyle name="40% - Акцент6" xfId="220" builtinId="51" hidden="1"/>
    <cellStyle name="40% - Акцент6" xfId="262" builtinId="51" hidden="1"/>
    <cellStyle name="60% - Акцент1" xfId="32" builtinId="32" hidden="1"/>
    <cellStyle name="60% - Акцент1" xfId="117" builtinId="32" hidden="1"/>
    <cellStyle name="60% - Акцент1" xfId="159" builtinId="32" hidden="1"/>
    <cellStyle name="60% - Акцент1" xfId="201" builtinId="32" hidden="1"/>
    <cellStyle name="60% - Акцент1" xfId="243" builtinId="32" hidden="1"/>
    <cellStyle name="60% - Акцент2" xfId="36" builtinId="36" hidden="1"/>
    <cellStyle name="60% - Акцент2" xfId="121" builtinId="36" hidden="1"/>
    <cellStyle name="60% - Акцент2" xfId="163" builtinId="36" hidden="1"/>
    <cellStyle name="60% - Акцент2" xfId="205" builtinId="36" hidden="1"/>
    <cellStyle name="60% - Акцент2" xfId="247" builtinId="36" hidden="1"/>
    <cellStyle name="60% - Акцент3" xfId="40" builtinId="40" hidden="1"/>
    <cellStyle name="60% - Акцент3" xfId="125" builtinId="40" hidden="1"/>
    <cellStyle name="60% - Акцент3" xfId="167" builtinId="40" hidden="1"/>
    <cellStyle name="60% - Акцент3" xfId="209" builtinId="40" hidden="1"/>
    <cellStyle name="60% - Акцент3" xfId="251" builtinId="40" hidden="1"/>
    <cellStyle name="60% - Акцент4" xfId="44" builtinId="44" hidden="1"/>
    <cellStyle name="60% - Акцент4" xfId="129" builtinId="44" hidden="1"/>
    <cellStyle name="60% - Акцент4" xfId="171" builtinId="44" hidden="1"/>
    <cellStyle name="60% - Акцент4" xfId="213" builtinId="44" hidden="1"/>
    <cellStyle name="60% - Акцент4" xfId="255" builtinId="44" hidden="1"/>
    <cellStyle name="60% - Акцент5" xfId="48" builtinId="48" hidden="1"/>
    <cellStyle name="60% - Акцент5" xfId="133" builtinId="48" hidden="1"/>
    <cellStyle name="60% - Акцент5" xfId="175" builtinId="48" hidden="1"/>
    <cellStyle name="60% - Акцент5" xfId="217" builtinId="48" hidden="1"/>
    <cellStyle name="60% - Акцент5" xfId="259" builtinId="48" hidden="1"/>
    <cellStyle name="60% - Акцент6" xfId="52" builtinId="52" hidden="1"/>
    <cellStyle name="60% - Акцент6" xfId="137" builtinId="52" hidden="1"/>
    <cellStyle name="60% - Акцент6" xfId="179" builtinId="52" hidden="1"/>
    <cellStyle name="60% - Акцент6" xfId="221" builtinId="52" hidden="1"/>
    <cellStyle name="60% - Акцент6" xfId="263" builtinId="52" hidden="1"/>
    <cellStyle name="Currency [0]" xfId="68"/>
    <cellStyle name="currency1" xfId="69"/>
    <cellStyle name="Currency2" xfId="70"/>
    <cellStyle name="currency3" xfId="71"/>
    <cellStyle name="currency4" xfId="72"/>
    <cellStyle name="Followed Hyperlink" xfId="73"/>
    <cellStyle name="Header 3" xfId="74"/>
    <cellStyle name="Hyperlink" xfId="75"/>
    <cellStyle name="normal" xfId="76"/>
    <cellStyle name="Normal1" xfId="77"/>
    <cellStyle name="Normal2" xfId="78"/>
    <cellStyle name="Percent1" xfId="79"/>
    <cellStyle name="Title 4" xfId="80"/>
    <cellStyle name="Акцент1" xfId="29" builtinId="29" hidden="1"/>
    <cellStyle name="Акцент1" xfId="114" builtinId="29" hidden="1"/>
    <cellStyle name="Акцент1" xfId="156" builtinId="29" hidden="1"/>
    <cellStyle name="Акцент1" xfId="198" builtinId="29" hidden="1"/>
    <cellStyle name="Акцент1" xfId="240" builtinId="29" hidden="1"/>
    <cellStyle name="Акцент2" xfId="33" builtinId="33" hidden="1"/>
    <cellStyle name="Акцент2" xfId="118" builtinId="33" hidden="1"/>
    <cellStyle name="Акцент2" xfId="160" builtinId="33" hidden="1"/>
    <cellStyle name="Акцент2" xfId="202" builtinId="33" hidden="1"/>
    <cellStyle name="Акцент2" xfId="244" builtinId="33" hidden="1"/>
    <cellStyle name="Акцент3" xfId="37" builtinId="37" hidden="1"/>
    <cellStyle name="Акцент3" xfId="122" builtinId="37" hidden="1"/>
    <cellStyle name="Акцент3" xfId="164" builtinId="37" hidden="1"/>
    <cellStyle name="Акцент3" xfId="206" builtinId="37" hidden="1"/>
    <cellStyle name="Акцент3" xfId="248" builtinId="37" hidden="1"/>
    <cellStyle name="Акцент4" xfId="41" builtinId="41" hidden="1"/>
    <cellStyle name="Акцент4" xfId="126" builtinId="41" hidden="1"/>
    <cellStyle name="Акцент4" xfId="168" builtinId="41" hidden="1"/>
    <cellStyle name="Акцент4" xfId="210" builtinId="41" hidden="1"/>
    <cellStyle name="Акцент4" xfId="252" builtinId="41" hidden="1"/>
    <cellStyle name="Акцент5" xfId="45" builtinId="45" hidden="1"/>
    <cellStyle name="Акцент5" xfId="130" builtinId="45" hidden="1"/>
    <cellStyle name="Акцент5" xfId="172" builtinId="45" hidden="1"/>
    <cellStyle name="Акцент5" xfId="214" builtinId="45" hidden="1"/>
    <cellStyle name="Акцент5" xfId="256" builtinId="45" hidden="1"/>
    <cellStyle name="Акцент6" xfId="49" builtinId="49" hidden="1"/>
    <cellStyle name="Акцент6" xfId="134" builtinId="49" hidden="1"/>
    <cellStyle name="Акцент6" xfId="176" builtinId="49" hidden="1"/>
    <cellStyle name="Акцент6" xfId="218" builtinId="49" hidden="1"/>
    <cellStyle name="Акцент6" xfId="260" builtinId="49" hidden="1"/>
    <cellStyle name="Ввод  2" xfId="81"/>
    <cellStyle name="Вывод" xfId="22" builtinId="21" hidden="1"/>
    <cellStyle name="Вывод" xfId="107" builtinId="21" hidden="1"/>
    <cellStyle name="Вывод" xfId="148" builtinId="21" hidden="1"/>
    <cellStyle name="Вывод" xfId="191" builtinId="21" hidden="1"/>
    <cellStyle name="Вывод" xfId="232" builtinId="21" hidden="1"/>
    <cellStyle name="Вычисление" xfId="23" builtinId="22" hidden="1"/>
    <cellStyle name="Вычисление" xfId="108" builtinId="22" hidden="1"/>
    <cellStyle name="Вычисление" xfId="149" builtinId="22" hidden="1"/>
    <cellStyle name="Вычисление" xfId="192" builtinId="22" hidden="1"/>
    <cellStyle name="Вычисление" xfId="233" builtinId="22" hidden="1"/>
    <cellStyle name="Гиперссылка" xfId="2" builtinId="8" customBuiltin="1"/>
    <cellStyle name="Гиперссылка 2 2" xfId="82"/>
    <cellStyle name="Денежный [0] 2" xfId="95" hidden="1"/>
    <cellStyle name="Денежный [0] 2" xfId="181" hidden="1"/>
    <cellStyle name="Денежный [0] 2" xfId="265"/>
    <cellStyle name="Денежный 2" xfId="94" hidden="1"/>
    <cellStyle name="Денежный 2" xfId="223" hidden="1"/>
    <cellStyle name="Денежный 3" xfId="139"/>
    <cellStyle name="Заголовок" xfId="6"/>
    <cellStyle name="Заголовок 1" xfId="15" builtinId="16" hidden="1"/>
    <cellStyle name="Заголовок 1" xfId="100" builtinId="16" hidden="1"/>
    <cellStyle name="Заголовок 1" xfId="141" builtinId="16" hidden="1"/>
    <cellStyle name="Заголовок 1" xfId="184" builtinId="16" hidden="1"/>
    <cellStyle name="Заголовок 1" xfId="225" builtinId="16" hidden="1"/>
    <cellStyle name="Заголовок 2" xfId="16" builtinId="17" hidden="1"/>
    <cellStyle name="Заголовок 2" xfId="101" builtinId="17" hidden="1"/>
    <cellStyle name="Заголовок 2" xfId="142" builtinId="17" hidden="1"/>
    <cellStyle name="Заголовок 2" xfId="185" builtinId="17" hidden="1"/>
    <cellStyle name="Заголовок 2" xfId="226" builtinId="17" hidden="1"/>
    <cellStyle name="Заголовок 3" xfId="17" builtinId="18" hidden="1"/>
    <cellStyle name="Заголовок 3" xfId="102" builtinId="18" hidden="1"/>
    <cellStyle name="Заголовок 3" xfId="143" builtinId="18" hidden="1"/>
    <cellStyle name="Заголовок 3" xfId="186" builtinId="18" hidden="1"/>
    <cellStyle name="Заголовок 3" xfId="227" builtinId="18" hidden="1"/>
    <cellStyle name="Заголовок 4" xfId="18" builtinId="19" hidden="1"/>
    <cellStyle name="Заголовок 4" xfId="103" builtinId="19" hidden="1"/>
    <cellStyle name="Заголовок 4" xfId="144" builtinId="19" hidden="1"/>
    <cellStyle name="Заголовок 4" xfId="187" builtinId="19" hidden="1"/>
    <cellStyle name="Заголовок 4" xfId="228" builtinId="19" hidden="1"/>
    <cellStyle name="ЗаголовокСтолбца" xfId="10"/>
    <cellStyle name="Значение" xfId="7"/>
    <cellStyle name="Итог" xfId="28" builtinId="25" hidden="1"/>
    <cellStyle name="Итог" xfId="113" builtinId="25" hidden="1"/>
    <cellStyle name="Итог" xfId="155" builtinId="25" hidden="1"/>
    <cellStyle name="Итог" xfId="197" builtinId="25" hidden="1"/>
    <cellStyle name="Итог" xfId="239" builtinId="25" hidden="1"/>
    <cellStyle name="Контрольная ячейка" xfId="25" builtinId="23" hidden="1"/>
    <cellStyle name="Контрольная ячейка" xfId="110" builtinId="23" hidden="1"/>
    <cellStyle name="Контрольная ячейка" xfId="151" builtinId="23" hidden="1"/>
    <cellStyle name="Контрольная ячейка" xfId="194" builtinId="23" hidden="1"/>
    <cellStyle name="Контрольная ячейка" xfId="235" builtinId="23" hidden="1"/>
    <cellStyle name="Название" xfId="14" builtinId="15" hidden="1"/>
    <cellStyle name="Название" xfId="99" builtinId="15" hidden="1"/>
    <cellStyle name="Название" xfId="140" builtinId="15" hidden="1"/>
    <cellStyle name="Название" xfId="183" builtinId="15" hidden="1"/>
    <cellStyle name="Название" xfId="224" builtinId="15" hidden="1"/>
    <cellStyle name="Нейтральный" xfId="21" builtinId="28" hidden="1"/>
    <cellStyle name="Нейтральный" xfId="106" builtinId="28" hidden="1"/>
    <cellStyle name="Нейтральный" xfId="147" builtinId="28" hidden="1"/>
    <cellStyle name="Нейтральный" xfId="190" builtinId="28" hidden="1"/>
    <cellStyle name="Нейтральный" xfId="231" builtinId="28" hidden="1"/>
    <cellStyle name="Обычный" xfId="0" builtinId="0"/>
    <cellStyle name="Обычный 10" xfId="83"/>
    <cellStyle name="Обычный 12 2" xfId="84"/>
    <cellStyle name="Обычный 14" xfId="85"/>
    <cellStyle name="Обычный 14 2" xfId="98"/>
    <cellStyle name="Обычный 14 6" xfId="97"/>
    <cellStyle name="Обычный 15" xfId="12"/>
    <cellStyle name="Обычный 2" xfId="86"/>
    <cellStyle name="Обычный 2 2" xfId="87"/>
    <cellStyle name="Обычный 3" xfId="9"/>
    <cellStyle name="Обычный 3 2" xfId="11"/>
    <cellStyle name="Обычный 3 3" xfId="88"/>
    <cellStyle name="Обычный 4" xfId="89"/>
    <cellStyle name="Обычный_BALANCE.WARM.2007YEAR(FACT)" xfId="90"/>
    <cellStyle name="Обычный_JKH.OPEN.INFO.HVS(v3.5)_цены161210" xfId="13"/>
    <cellStyle name="Обычный_razrabotka_sablonov_po_WKU" xfId="8"/>
    <cellStyle name="Обычный_SIMPLE_1_massive2" xfId="1"/>
    <cellStyle name="Обычный_ЖКУ_проект3" xfId="4"/>
    <cellStyle name="Обычный_Мониторинг инвестиций" xfId="5"/>
    <cellStyle name="Обычный_Шаблон по источникам для Модуля Реестр (2)" xfId="3"/>
    <cellStyle name="Плохой" xfId="20" builtinId="27" hidden="1"/>
    <cellStyle name="Плохой" xfId="105" builtinId="27" hidden="1"/>
    <cellStyle name="Плохой" xfId="146" builtinId="27" hidden="1"/>
    <cellStyle name="Плохой" xfId="189" builtinId="27" hidden="1"/>
    <cellStyle name="Плохой" xfId="230" builtinId="27" hidden="1"/>
    <cellStyle name="Пояснение" xfId="27" builtinId="53" hidden="1"/>
    <cellStyle name="Пояснение" xfId="112" builtinId="53" hidden="1"/>
    <cellStyle name="Пояснение" xfId="154" builtinId="53" hidden="1"/>
    <cellStyle name="Пояснение" xfId="196" builtinId="53" hidden="1"/>
    <cellStyle name="Пояснение" xfId="238" builtinId="53" hidden="1"/>
    <cellStyle name="Примечание 2" xfId="91" hidden="1"/>
    <cellStyle name="Примечание 2" xfId="153" hidden="1"/>
    <cellStyle name="Примечание 2" xfId="237"/>
    <cellStyle name="Процентный 2" xfId="96" hidden="1"/>
    <cellStyle name="Процентный 2" xfId="182" hidden="1"/>
    <cellStyle name="Процентный 2" xfId="266"/>
    <cellStyle name="Связанная ячейка" xfId="24" builtinId="24" hidden="1"/>
    <cellStyle name="Связанная ячейка" xfId="109" builtinId="24" hidden="1"/>
    <cellStyle name="Связанная ячейка" xfId="150" builtinId="24" hidden="1"/>
    <cellStyle name="Связанная ячейка" xfId="193" builtinId="24" hidden="1"/>
    <cellStyle name="Связанная ячейка" xfId="234" builtinId="24" hidden="1"/>
    <cellStyle name="Текст предупреждения" xfId="26" builtinId="11" hidden="1"/>
    <cellStyle name="Текст предупреждения" xfId="111" builtinId="11" hidden="1"/>
    <cellStyle name="Текст предупреждения" xfId="152" builtinId="11" hidden="1"/>
    <cellStyle name="Текст предупреждения" xfId="195" builtinId="11" hidden="1"/>
    <cellStyle name="Текст предупреждения" xfId="236" builtinId="11" hidden="1"/>
    <cellStyle name="Финансовый [0] 2" xfId="93" hidden="1"/>
    <cellStyle name="Финансовый [0] 2" xfId="180" hidden="1"/>
    <cellStyle name="Финансовый [0] 2" xfId="264"/>
    <cellStyle name="Финансовый 2" xfId="92" hidden="1"/>
    <cellStyle name="Финансовый 2" xfId="222" hidden="1"/>
    <cellStyle name="Финансовый 3" xfId="138"/>
    <cellStyle name="Хороший" xfId="19" builtinId="26" hidden="1"/>
    <cellStyle name="Хороший" xfId="104" builtinId="26" hidden="1"/>
    <cellStyle name="Хороший" xfId="145" builtinId="26" hidden="1"/>
    <cellStyle name="Хороший" xfId="188" builtinId="26" hidden="1"/>
    <cellStyle name="Хороший" xfId="229"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10</xdr:row>
      <xdr:rowOff>28575</xdr:rowOff>
    </xdr:from>
    <xdr:to>
      <xdr:col>7</xdr:col>
      <xdr:colOff>561975</xdr:colOff>
      <xdr:row>10</xdr:row>
      <xdr:rowOff>190500</xdr:rowOff>
    </xdr:to>
    <xdr:pic macro="[1]!modInfo.MainSheetHelp">
      <xdr:nvPicPr>
        <xdr:cNvPr id="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9145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8</xdr:row>
      <xdr:rowOff>95250</xdr:rowOff>
    </xdr:from>
    <xdr:to>
      <xdr:col>7</xdr:col>
      <xdr:colOff>561975</xdr:colOff>
      <xdr:row>8</xdr:row>
      <xdr:rowOff>190500</xdr:rowOff>
    </xdr:to>
    <xdr:pic macro="[1]!modInfo.MainSheetHelp">
      <xdr:nvPicPr>
        <xdr:cNvPr id="3" name="ExcludeHelp_6"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562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13</xdr:row>
      <xdr:rowOff>38100</xdr:rowOff>
    </xdr:from>
    <xdr:to>
      <xdr:col>7</xdr:col>
      <xdr:colOff>561975</xdr:colOff>
      <xdr:row>13</xdr:row>
      <xdr:rowOff>190500</xdr:rowOff>
    </xdr:to>
    <xdr:pic macro="[1]!modInfo.MainSheetHelp">
      <xdr:nvPicPr>
        <xdr:cNvPr id="4" name="ExcludeHelp_7"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26860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27</xdr:row>
      <xdr:rowOff>85725</xdr:rowOff>
    </xdr:from>
    <xdr:to>
      <xdr:col>7</xdr:col>
      <xdr:colOff>561975</xdr:colOff>
      <xdr:row>27</xdr:row>
      <xdr:rowOff>190500</xdr:rowOff>
    </xdr:to>
    <xdr:pic macro="[1]!modInfo.MainSheetHelp">
      <xdr:nvPicPr>
        <xdr:cNvPr id="5" name="ExcludeHelp_8"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60674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4</xdr:row>
      <xdr:rowOff>0</xdr:rowOff>
    </xdr:from>
    <xdr:to>
      <xdr:col>7</xdr:col>
      <xdr:colOff>219075</xdr:colOff>
      <xdr:row>4</xdr:row>
      <xdr:rowOff>190500</xdr:rowOff>
    </xdr:to>
    <xdr:pic macro="[1]!modList00.CreatePrintedForm">
      <xdr:nvPicPr>
        <xdr:cNvPr id="6" name="cmdCreatePrintedForm" descr="Создание печатной формы"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26</xdr:row>
      <xdr:rowOff>76200</xdr:rowOff>
    </xdr:from>
    <xdr:to>
      <xdr:col>6</xdr:col>
      <xdr:colOff>0</xdr:colOff>
      <xdr:row>26</xdr:row>
      <xdr:rowOff>369673</xdr:rowOff>
    </xdr:to>
    <xdr:sp macro="[1]!modList00.cmdOrganizationChoice_Click_Handler" textlink="">
      <xdr:nvSpPr>
        <xdr:cNvPr id="7" name="cmdOrgChoice"/>
        <xdr:cNvSpPr>
          <a:spLocks noChangeArrowheads="1"/>
        </xdr:cNvSpPr>
      </xdr:nvSpPr>
      <xdr:spPr bwMode="auto">
        <a:xfrm>
          <a:off x="3800475" y="5619750"/>
          <a:ext cx="3381375" cy="293473"/>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38100</xdr:colOff>
      <xdr:row>17</xdr:row>
      <xdr:rowOff>0</xdr:rowOff>
    </xdr:from>
    <xdr:to>
      <xdr:col>6</xdr:col>
      <xdr:colOff>228600</xdr:colOff>
      <xdr:row>18</xdr:row>
      <xdr:rowOff>314325</xdr:rowOff>
    </xdr:to>
    <xdr:grpSp>
      <xdr:nvGrpSpPr>
        <xdr:cNvPr id="8" name="shCalendar" hidden="1"/>
        <xdr:cNvGrpSpPr>
          <a:grpSpLocks/>
        </xdr:cNvGrpSpPr>
      </xdr:nvGrpSpPr>
      <xdr:grpSpPr bwMode="auto">
        <a:xfrm>
          <a:off x="7219950" y="4019550"/>
          <a:ext cx="190500" cy="3810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219075</xdr:colOff>
      <xdr:row>9</xdr:row>
      <xdr:rowOff>9525</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8</xdr:row>
      <xdr:rowOff>0</xdr:rowOff>
    </xdr:from>
    <xdr:to>
      <xdr:col>7</xdr:col>
      <xdr:colOff>219075</xdr:colOff>
      <xdr:row>9</xdr:row>
      <xdr:rowOff>9525</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8</xdr:row>
      <xdr:rowOff>0</xdr:rowOff>
    </xdr:from>
    <xdr:to>
      <xdr:col>10</xdr:col>
      <xdr:colOff>219075</xdr:colOff>
      <xdr:row>9</xdr:row>
      <xdr:rowOff>9525</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238125</xdr:colOff>
      <xdr:row>3</xdr:row>
      <xdr:rowOff>247650</xdr:rowOff>
    </xdr:to>
    <xdr:pic macro="[1]!modThisWorkbook.Freeze_Panes">
      <xdr:nvPicPr>
        <xdr:cNvPr id="5" name="FREEZE_PANES"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3</xdr:col>
      <xdr:colOff>0</xdr:colOff>
      <xdr:row>3</xdr:row>
      <xdr:rowOff>247650</xdr:rowOff>
    </xdr:to>
    <xdr:pic macro="[1]!modThisWorkbook.Freeze_Panes">
      <xdr:nvPicPr>
        <xdr:cNvPr id="6" name="UNFREEZE_PANES"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38100</xdr:colOff>
      <xdr:row>17</xdr:row>
      <xdr:rowOff>0</xdr:rowOff>
    </xdr:from>
    <xdr:to>
      <xdr:col>14</xdr:col>
      <xdr:colOff>228600</xdr:colOff>
      <xdr:row>17</xdr:row>
      <xdr:rowOff>190500</xdr:rowOff>
    </xdr:to>
    <xdr:grpSp>
      <xdr:nvGrpSpPr>
        <xdr:cNvPr id="2" name="shCalendar" hidden="1"/>
        <xdr:cNvGrpSpPr>
          <a:grpSpLocks/>
        </xdr:cNvGrpSpPr>
      </xdr:nvGrpSpPr>
      <xdr:grpSpPr bwMode="auto">
        <a:xfrm>
          <a:off x="13458825" y="819150"/>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0</xdr:colOff>
      <xdr:row>16</xdr:row>
      <xdr:rowOff>0</xdr:rowOff>
    </xdr:from>
    <xdr:to>
      <xdr:col>9</xdr:col>
      <xdr:colOff>219075</xdr:colOff>
      <xdr:row>16</xdr:row>
      <xdr:rowOff>190500</xdr:rowOff>
    </xdr:to>
    <xdr:pic macro="[1]!modInfo.MainSheetHelp">
      <xdr:nvPicPr>
        <xdr:cNvPr id="5"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16</xdr:row>
      <xdr:rowOff>0</xdr:rowOff>
    </xdr:from>
    <xdr:to>
      <xdr:col>10</xdr:col>
      <xdr:colOff>219075</xdr:colOff>
      <xdr:row>16</xdr:row>
      <xdr:rowOff>190500</xdr:rowOff>
    </xdr:to>
    <xdr:pic macro="[1]!modInfo.MainSheetHelp">
      <xdr:nvPicPr>
        <xdr:cNvPr id="6"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14</xdr:col>
      <xdr:colOff>0</xdr:colOff>
      <xdr:row>16</xdr:row>
      <xdr:rowOff>0</xdr:rowOff>
    </xdr:from>
    <xdr:to>
      <xdr:col>14</xdr:col>
      <xdr:colOff>219075</xdr:colOff>
      <xdr:row>16</xdr:row>
      <xdr:rowOff>190500</xdr:rowOff>
    </xdr:to>
    <xdr:pic macro="[1]!modInfo.MainSheetHelp">
      <xdr:nvPicPr>
        <xdr:cNvPr id="7" name="ExcludeHelp_3"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207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4</xdr:col>
      <xdr:colOff>28576</xdr:colOff>
      <xdr:row>29</xdr:row>
      <xdr:rowOff>2</xdr:rowOff>
    </xdr:from>
    <xdr:to>
      <xdr:col>4</xdr:col>
      <xdr:colOff>3343276</xdr:colOff>
      <xdr:row>30</xdr:row>
      <xdr:rowOff>1</xdr:rowOff>
    </xdr:to>
    <xdr:sp macro="[1]!modList02.cmdDoIt_Click_Handler" textlink="">
      <xdr:nvSpPr>
        <xdr:cNvPr id="8" name="cmdCreateSheets" hidden="1"/>
        <xdr:cNvSpPr>
          <a:spLocks noChangeArrowheads="1"/>
        </xdr:cNvSpPr>
      </xdr:nvSpPr>
      <xdr:spPr bwMode="auto">
        <a:xfrm>
          <a:off x="685801" y="6448427"/>
          <a:ext cx="3314700" cy="295274"/>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список листов</a:t>
          </a:r>
        </a:p>
      </xdr:txBody>
    </xdr:sp>
    <xdr:clientData/>
  </xdr:twoCellAnchor>
  <xdr:twoCellAnchor>
    <xdr:from>
      <xdr:col>0</xdr:col>
      <xdr:colOff>0</xdr:colOff>
      <xdr:row>4</xdr:row>
      <xdr:rowOff>0</xdr:rowOff>
    </xdr:from>
    <xdr:to>
      <xdr:col>2</xdr:col>
      <xdr:colOff>238125</xdr:colOff>
      <xdr:row>4</xdr:row>
      <xdr:rowOff>247650</xdr:rowOff>
    </xdr:to>
    <xdr:pic macro="[1]!modThisWorkbook.Freeze_Panes">
      <xdr:nvPicPr>
        <xdr:cNvPr id="9" name="FREEZE_PANES" descr="update_org.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10" name="UNFREEZE_PANES" descr="update_org.png" hidden="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32</xdr:row>
      <xdr:rowOff>0</xdr:rowOff>
    </xdr:from>
    <xdr:to>
      <xdr:col>21</xdr:col>
      <xdr:colOff>228600</xdr:colOff>
      <xdr:row>33</xdr:row>
      <xdr:rowOff>47625</xdr:rowOff>
    </xdr:to>
    <xdr:grpSp>
      <xdr:nvGrpSpPr>
        <xdr:cNvPr id="4" name="shCalendar" hidden="1"/>
        <xdr:cNvGrpSpPr>
          <a:grpSpLocks/>
        </xdr:cNvGrpSpPr>
      </xdr:nvGrpSpPr>
      <xdr:grpSpPr bwMode="auto">
        <a:xfrm>
          <a:off x="8401050" y="765810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21</xdr:col>
      <xdr:colOff>0</xdr:colOff>
      <xdr:row>17</xdr:row>
      <xdr:rowOff>0</xdr:rowOff>
    </xdr:from>
    <xdr:ext cx="190500" cy="190500"/>
    <xdr:grpSp>
      <xdr:nvGrpSpPr>
        <xdr:cNvPr id="7" name="shCalendar" hidden="1"/>
        <xdr:cNvGrpSpPr>
          <a:grpSpLocks/>
        </xdr:cNvGrpSpPr>
      </xdr:nvGrpSpPr>
      <xdr:grpSpPr bwMode="auto">
        <a:xfrm>
          <a:off x="8362950" y="3686175"/>
          <a:ext cx="190500" cy="190500"/>
          <a:chOff x="13896191" y="1813753"/>
          <a:chExt cx="211023" cy="178845"/>
        </a:xfrm>
      </xdr:grpSpPr>
      <xdr:sp macro="[2]!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21</xdr:col>
      <xdr:colOff>0</xdr:colOff>
      <xdr:row>17</xdr:row>
      <xdr:rowOff>0</xdr:rowOff>
    </xdr:from>
    <xdr:ext cx="190500" cy="190500"/>
    <xdr:grpSp>
      <xdr:nvGrpSpPr>
        <xdr:cNvPr id="10" name="shCalendar" hidden="1"/>
        <xdr:cNvGrpSpPr>
          <a:grpSpLocks/>
        </xdr:cNvGrpSpPr>
      </xdr:nvGrpSpPr>
      <xdr:grpSpPr bwMode="auto">
        <a:xfrm>
          <a:off x="8362950" y="3686175"/>
          <a:ext cx="190500" cy="190500"/>
          <a:chOff x="13896191" y="1813753"/>
          <a:chExt cx="211023" cy="178845"/>
        </a:xfrm>
      </xdr:grpSpPr>
      <xdr:sp macro="[2]!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2"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34</xdr:row>
      <xdr:rowOff>0</xdr:rowOff>
    </xdr:from>
    <xdr:ext cx="190500" cy="190500"/>
    <xdr:grpSp>
      <xdr:nvGrpSpPr>
        <xdr:cNvPr id="4" name="shCalendar" hidden="1"/>
        <xdr:cNvGrpSpPr>
          <a:grpSpLocks/>
        </xdr:cNvGrpSpPr>
      </xdr:nvGrpSpPr>
      <xdr:grpSpPr bwMode="auto">
        <a:xfrm>
          <a:off x="0" y="912495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HOGU~1/AppData/Local/Temp/bat/pao_kgk_fas-jkh-open-info-request-warm_v1_0_1_teplo(v1.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shlyaeva_ov/Downloads/pao_kgk_fas-jkh-open-info-request-warm_v1_0_1_teplo(v1.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pao_kgk_fas-jkh-open-info-reque"/>
    </sheetNames>
    <definedNames>
      <definedName name="modfrmDateChoose.CalendarShow"/>
      <definedName name="modInfo.MainSheetHelp"/>
      <definedName name="modList00.cmdOrganizationChoice_Click_Handler"/>
      <definedName name="modList00.CreatePrintedForm"/>
      <definedName name="modList02.cmdDoIt_Click_Handler"/>
      <definedName name="modThisWorkbook.Freeze_Panes"/>
    </definedNames>
    <sheetDataSet>
      <sheetData sheetId="0"/>
      <sheetData sheetId="1"/>
      <sheetData sheetId="2"/>
      <sheetData sheetId="3">
        <row r="7">
          <cell r="F7" t="str">
            <v>Курганская область</v>
          </cell>
        </row>
        <row r="15">
          <cell r="F15" t="str">
            <v>01.05.2019</v>
          </cell>
        </row>
      </sheetData>
      <sheetData sheetId="4"/>
      <sheetData sheetId="5">
        <row r="20">
          <cell r="N20">
            <v>0</v>
          </cell>
        </row>
        <row r="21">
          <cell r="N21" t="str">
            <v>город Курган, город Курган (37701000);</v>
          </cell>
        </row>
        <row r="22">
          <cell r="N22">
            <v>0</v>
          </cell>
        </row>
        <row r="23">
          <cell r="N23">
            <v>0</v>
          </cell>
        </row>
        <row r="24">
          <cell r="N24">
            <v>0</v>
          </cell>
        </row>
        <row r="25">
          <cell r="N25">
            <v>0</v>
          </cell>
        </row>
        <row r="26">
          <cell r="N26" t="str">
            <v>город Курган, город Курган (37701000);</v>
          </cell>
        </row>
        <row r="27">
          <cell r="N27">
            <v>0</v>
          </cell>
        </row>
        <row r="28">
          <cell r="N28">
            <v>0</v>
          </cell>
        </row>
        <row r="29">
          <cell r="N29" t="str">
            <v>город Шадринск, город Шадринск (37705000);</v>
          </cell>
        </row>
        <row r="30">
          <cell r="N30">
            <v>0</v>
          </cell>
        </row>
        <row r="31">
          <cell r="N31">
            <v>0</v>
          </cell>
        </row>
        <row r="32">
          <cell r="N32">
            <v>0</v>
          </cell>
        </row>
        <row r="33">
          <cell r="N33" t="str">
            <v>город Курган, город Курган (37701000);</v>
          </cell>
        </row>
        <row r="34">
          <cell r="N34">
            <v>0</v>
          </cell>
        </row>
        <row r="35">
          <cell r="N35">
            <v>0</v>
          </cell>
        </row>
        <row r="36">
          <cell r="N36" t="str">
            <v>город Шадринск, город Шадринск (37705000);</v>
          </cell>
        </row>
        <row r="37">
          <cell r="N37">
            <v>0</v>
          </cell>
        </row>
        <row r="38">
          <cell r="N38">
            <v>0</v>
          </cell>
        </row>
        <row r="39">
          <cell r="N39" t="str">
            <v>Шадринский муниципальный район, Ключевское (37638434);
Шадринский муниципальный район, Краснозвездинское (37638437);
Шадринский муниципальный район, Красномыльское (37638438);
Шадринский муниципальный район, Краснонивинское (37638440);
Шадринский муниципальный район, Мальцевское (37638445);
Шадринский муниципальный район, Маслянское (37638446);
Шадринский муниципальный район, Погорельское (37638475);
Шадринский муниципальный район, Мыльниковское (37638452);
Шадринский муниципальный район, Нижнеполевское (37638458);
Шадринский муниципальный район, Чистопрудненское (37638492);
Шадринский муниципальный район, Юлдусское (37638495);</v>
          </cell>
        </row>
        <row r="40">
          <cell r="N40">
            <v>0</v>
          </cell>
        </row>
        <row r="41">
          <cell r="N41">
            <v>0</v>
          </cell>
        </row>
        <row r="42">
          <cell r="N42">
            <v>0</v>
          </cell>
        </row>
        <row r="43">
          <cell r="N43">
            <v>0</v>
          </cell>
        </row>
        <row r="44">
          <cell r="N44">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H2" t="str">
            <v>общий</v>
          </cell>
          <cell r="P2" t="str">
            <v>первичное раскрытие информации</v>
          </cell>
          <cell r="AQ2" t="str">
            <v>Тарифы на тепловую энергию (мощность), поставляемую другим теплоснабжающим организациям теплоснабжающими организациями</v>
          </cell>
          <cell r="BC2" t="str">
            <v>Регулируемая организация</v>
          </cell>
        </row>
        <row r="3">
          <cell r="H3" t="str">
            <v>общий с учетом освобождения от уплаты НДС</v>
          </cell>
          <cell r="P3" t="str">
            <v>изменения в раскрытой ранее информации</v>
          </cell>
          <cell r="AQ3" t="str">
            <v>Тарифы на теплоноситель, поставляемый теплоснабжающими организациями потребителям, другим теплоснабжающим организациям</v>
          </cell>
          <cell r="BC3" t="str">
            <v>Единая теплоснабжающая организация</v>
          </cell>
        </row>
        <row r="4">
          <cell r="H4" t="str">
            <v>специальный (упрощенная система налогообложения, система налогообложения для сельскохозяйственных производителей)</v>
          </cell>
          <cell r="AQ4"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BC4" t="str">
            <v>Теплоснабжающая организация в ценовой зоне теплоснабжения</v>
          </cell>
        </row>
        <row r="5">
          <cell r="AQ5" t="str">
            <v>Тарифы на услуги по передаче тепловой энергии</v>
          </cell>
          <cell r="BC5" t="str">
            <v>Теплосетевая организация в ценовой зоне теплоснабжения</v>
          </cell>
        </row>
        <row r="6">
          <cell r="AQ6" t="str">
            <v>Тарифы на услуги по передаче теплоносителя</v>
          </cell>
        </row>
        <row r="7">
          <cell r="AQ7" t="str">
            <v>Плата за подключение к системе теплоснабжения</v>
          </cell>
        </row>
        <row r="8">
          <cell r="AQ8" t="str">
            <v>Плата за подключение к системе теплоснабжения (индивидуальная)</v>
          </cell>
        </row>
        <row r="9">
          <cell r="AQ9" t="str">
            <v>Плата за услуги по поддержанию резервной тепловой мощности при отсутствии потребления тепловой энергии</v>
          </cell>
        </row>
      </sheetData>
      <sheetData sheetId="40"/>
      <sheetData sheetId="41"/>
      <sheetData sheetId="42"/>
      <sheetData sheetId="43"/>
      <sheetData sheetId="44"/>
      <sheetData sheetId="45">
        <row r="3">
          <cell r="B3" t="str">
            <v>город Курган, город Курган (37701000);</v>
          </cell>
        </row>
        <row r="4">
          <cell r="B4" t="str">
            <v>город Шадринск, город Шадринск (37705000);</v>
          </cell>
        </row>
        <row r="5">
          <cell r="B5" t="str">
            <v>Шадринский муниципальный район, Ключевское (37638434);
Шадринский муниципальный район, Краснозвездинское (37638437);
Шадринский муниципальный район, Красномыльское (37638438);
Шадринский муниципальный район, Краснонивинское (37638440);
Шадринский муниципальный район, Мальцевское (37638445);
Шадринский муниципальный район, Маслянское (37638446);
Шадринский муниципальный район, Погорельское (37638475);
Шадринский муниципальный район, Мыльниковское (37638452);
Шадринский муниципальный район, Нижнеполевское (37638458);
Шадринский муниципальный район, Чистопрудненское (37638492);
Шадринский муниципальный район, Юлдусское (37638495);</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pao_kgk_fas-jkh-open-info-reque"/>
    </sheetNames>
    <definedNames>
      <definedName name="modfrmDateChoose.CalendarShow"/>
      <definedName name="modThisWorkbook.Freeze_Panes"/>
    </definedNames>
    <sheetDataSet>
      <sheetData sheetId="0"/>
      <sheetData sheetId="1"/>
      <sheetData sheetId="2"/>
      <sheetData sheetId="3">
        <row r="19">
          <cell r="F19" t="str">
            <v>25.04.2018</v>
          </cell>
        </row>
        <row r="20">
          <cell r="F20" t="str">
            <v>126Т</v>
          </cell>
        </row>
        <row r="24">
          <cell r="F24" t="str">
            <v>30.04.2019</v>
          </cell>
        </row>
        <row r="25">
          <cell r="F25" t="str">
            <v>272Т</v>
          </cell>
        </row>
      </sheetData>
      <sheetData sheetId="4"/>
      <sheetData sheetId="5">
        <row r="33">
          <cell r="J33" t="str">
            <v>Тарифы на тепловую энергию (мощность), поставляемую потребителям</v>
          </cell>
          <cell r="N33" t="str">
            <v>город Курган, город Курган (37701000);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hishlyaeva_ov@kgk-kurgan.r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ktes-kurgan.ru/purchases/" TargetMode="External"/><Relationship Id="rId2" Type="http://schemas.openxmlformats.org/officeDocument/2006/relationships/hyperlink" Target="http://ktes-kurgan.ru/purchases/" TargetMode="External"/><Relationship Id="rId1" Type="http://schemas.openxmlformats.org/officeDocument/2006/relationships/hyperlink" Target="http://ktes-kurgan.ru/purchases/" TargetMode="External"/><Relationship Id="rId6" Type="http://schemas.openxmlformats.org/officeDocument/2006/relationships/drawing" Target="../drawings/drawing6.xml"/><Relationship Id="rId5" Type="http://schemas.openxmlformats.org/officeDocument/2006/relationships/printerSettings" Target="../printerSettings/printerSettings3.bin"/><Relationship Id="rId4" Type="http://schemas.openxmlformats.org/officeDocument/2006/relationships/hyperlink" Target="http://ktes-kurgan.ru/purchas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D1" workbookViewId="0">
      <selection activeCell="J17" sqref="J17"/>
    </sheetView>
  </sheetViews>
  <sheetFormatPr defaultRowHeight="11.25"/>
  <cols>
    <col min="1" max="1" width="10.7109375" style="11" hidden="1" customWidth="1"/>
    <col min="2" max="2" width="10.7109375" style="6" hidden="1" customWidth="1"/>
    <col min="3" max="3" width="3.7109375" style="12" hidden="1" customWidth="1"/>
    <col min="4" max="4" width="1.7109375" style="13" customWidth="1"/>
    <col min="5" max="5" width="55.28515625" style="13" customWidth="1"/>
    <col min="6" max="6" width="50.7109375" style="13" customWidth="1"/>
    <col min="7" max="7" width="3.7109375" style="82" customWidth="1"/>
    <col min="8" max="8" width="9.140625" style="13"/>
    <col min="9" max="9" width="9.140625" style="28"/>
    <col min="10" max="10" width="30" style="13" customWidth="1"/>
    <col min="11" max="16384" width="9.140625" style="13"/>
  </cols>
  <sheetData>
    <row r="1" spans="1:12" s="3" customFormat="1" ht="3" customHeight="1">
      <c r="A1" s="1"/>
      <c r="B1" s="2"/>
      <c r="F1" s="3">
        <v>26415765</v>
      </c>
      <c r="G1" s="4"/>
      <c r="I1" s="4"/>
    </row>
    <row r="2" spans="1:12" s="7" customFormat="1" ht="15">
      <c r="A2" s="5"/>
      <c r="B2" s="6"/>
      <c r="E2" s="8" t="e">
        <f ca="1">"Код шаблона: " &amp; GetCode()</f>
        <v>#NAME?</v>
      </c>
      <c r="F2" s="9"/>
      <c r="G2" s="10"/>
      <c r="H2" s="10"/>
      <c r="I2" s="10"/>
      <c r="J2" s="10"/>
      <c r="K2" s="10"/>
      <c r="L2" s="10"/>
    </row>
    <row r="3" spans="1:12" ht="15">
      <c r="E3" s="14" t="e">
        <f ca="1">"Версия " &amp; GetVersion()</f>
        <v>#NAME?</v>
      </c>
      <c r="F3" s="9"/>
      <c r="G3" s="15"/>
      <c r="H3" s="15"/>
      <c r="I3" s="15"/>
      <c r="J3" s="15"/>
      <c r="K3" s="15"/>
      <c r="L3" s="16"/>
    </row>
    <row r="4" spans="1:12" s="24" customFormat="1" ht="6">
      <c r="A4" s="17"/>
      <c r="B4" s="18"/>
      <c r="C4" s="19"/>
      <c r="D4" s="20"/>
      <c r="E4" s="21"/>
      <c r="F4" s="22"/>
      <c r="G4" s="23"/>
      <c r="I4" s="25"/>
    </row>
    <row r="5" spans="1:12" ht="39" customHeight="1">
      <c r="D5" s="26"/>
      <c r="E5" s="403" t="s">
        <v>0</v>
      </c>
      <c r="F5" s="404"/>
      <c r="G5" s="27"/>
      <c r="J5" s="29"/>
    </row>
    <row r="6" spans="1:12" s="24" customFormat="1" ht="6">
      <c r="A6" s="17"/>
      <c r="B6" s="18"/>
      <c r="C6" s="19"/>
      <c r="D6" s="20"/>
      <c r="E6" s="30"/>
      <c r="F6" s="31"/>
      <c r="G6" s="32"/>
      <c r="I6" s="25"/>
    </row>
    <row r="7" spans="1:12" ht="27">
      <c r="D7" s="26"/>
      <c r="E7" s="33" t="s">
        <v>1</v>
      </c>
      <c r="F7" s="34" t="s">
        <v>2</v>
      </c>
      <c r="G7" s="35"/>
    </row>
    <row r="8" spans="1:12" s="24" customFormat="1" ht="6">
      <c r="A8" s="17"/>
      <c r="B8" s="18"/>
      <c r="C8" s="19"/>
      <c r="D8" s="20"/>
      <c r="E8" s="36"/>
      <c r="F8" s="37"/>
      <c r="G8" s="20"/>
      <c r="I8" s="25"/>
    </row>
    <row r="9" spans="1:12" ht="27">
      <c r="D9" s="26"/>
      <c r="E9" s="33" t="s">
        <v>3</v>
      </c>
      <c r="F9" s="38" t="s">
        <v>4</v>
      </c>
      <c r="G9" s="39"/>
    </row>
    <row r="10" spans="1:12" s="24" customFormat="1" ht="6">
      <c r="A10" s="40"/>
      <c r="B10" s="18"/>
      <c r="C10" s="19"/>
      <c r="D10" s="41"/>
      <c r="E10" s="30"/>
      <c r="F10" s="42"/>
      <c r="G10" s="43"/>
      <c r="I10" s="25"/>
    </row>
    <row r="11" spans="1:12" ht="27">
      <c r="A11" s="44"/>
      <c r="D11" s="26"/>
      <c r="E11" s="45" t="s">
        <v>5</v>
      </c>
      <c r="F11" s="46" t="s">
        <v>161</v>
      </c>
      <c r="G11" s="47"/>
    </row>
    <row r="12" spans="1:12" ht="27">
      <c r="D12" s="26"/>
      <c r="E12" s="45" t="s">
        <v>6</v>
      </c>
      <c r="F12" s="46" t="s">
        <v>35</v>
      </c>
      <c r="G12" s="39"/>
    </row>
    <row r="13" spans="1:12" s="24" customFormat="1" ht="6">
      <c r="A13" s="40"/>
      <c r="B13" s="18"/>
      <c r="C13" s="19"/>
      <c r="D13" s="41"/>
      <c r="E13" s="30"/>
      <c r="F13" s="42"/>
      <c r="G13" s="43"/>
      <c r="I13" s="25"/>
    </row>
    <row r="14" spans="1:12" ht="27">
      <c r="D14" s="26"/>
      <c r="E14" s="45" t="s">
        <v>7</v>
      </c>
      <c r="F14" s="48" t="s">
        <v>34</v>
      </c>
      <c r="G14" s="39"/>
    </row>
    <row r="15" spans="1:12" ht="30">
      <c r="D15" s="26"/>
      <c r="E15" s="45" t="s">
        <v>8</v>
      </c>
      <c r="F15" s="49" t="s">
        <v>175</v>
      </c>
      <c r="G15" s="39"/>
    </row>
    <row r="16" spans="1:12" ht="30">
      <c r="D16" s="26"/>
      <c r="E16" s="45" t="s">
        <v>9</v>
      </c>
      <c r="F16" s="49" t="s">
        <v>161</v>
      </c>
      <c r="G16" s="39"/>
    </row>
    <row r="17" spans="1:9" ht="19.5">
      <c r="D17" s="26"/>
      <c r="E17" s="33"/>
      <c r="F17" s="50" t="s">
        <v>10</v>
      </c>
      <c r="G17" s="51"/>
    </row>
    <row r="18" spans="1:9" s="57" customFormat="1" ht="5.25">
      <c r="A18" s="52"/>
      <c r="B18" s="2"/>
      <c r="C18" s="53"/>
      <c r="D18" s="54"/>
      <c r="E18" s="55"/>
      <c r="F18" s="56"/>
      <c r="G18" s="54"/>
      <c r="I18" s="4"/>
    </row>
    <row r="19" spans="1:9" ht="27">
      <c r="D19" s="26"/>
      <c r="E19" s="45" t="s">
        <v>11</v>
      </c>
      <c r="F19" s="49" t="s">
        <v>36</v>
      </c>
      <c r="G19" s="39"/>
    </row>
    <row r="20" spans="1:9" ht="27">
      <c r="D20" s="26"/>
      <c r="E20" s="45" t="s">
        <v>12</v>
      </c>
      <c r="F20" s="48" t="s">
        <v>174</v>
      </c>
      <c r="G20" s="39"/>
    </row>
    <row r="21" spans="1:9" s="57" customFormat="1" ht="5.25">
      <c r="A21" s="52"/>
      <c r="B21" s="2"/>
      <c r="C21" s="53"/>
      <c r="D21" s="54"/>
      <c r="E21" s="55"/>
      <c r="F21" s="56"/>
      <c r="G21" s="54"/>
      <c r="I21" s="4"/>
    </row>
    <row r="22" spans="1:9" ht="19.5">
      <c r="D22" s="26"/>
      <c r="E22" s="33"/>
      <c r="F22" s="58" t="s">
        <v>13</v>
      </c>
      <c r="G22" s="51"/>
    </row>
    <row r="23" spans="1:9" s="57" customFormat="1" ht="5.25">
      <c r="A23" s="52"/>
      <c r="B23" s="2"/>
      <c r="C23" s="53"/>
      <c r="D23" s="54"/>
      <c r="E23" s="55"/>
      <c r="F23" s="56"/>
      <c r="G23" s="54"/>
      <c r="I23" s="4"/>
    </row>
    <row r="24" spans="1:9" ht="27">
      <c r="D24" s="26"/>
      <c r="E24" s="45" t="s">
        <v>14</v>
      </c>
      <c r="F24" s="49"/>
      <c r="G24" s="39"/>
    </row>
    <row r="25" spans="1:9" ht="27">
      <c r="D25" s="26"/>
      <c r="E25" s="45" t="s">
        <v>15</v>
      </c>
      <c r="F25" s="48"/>
      <c r="G25" s="39"/>
    </row>
    <row r="26" spans="1:9" s="57" customFormat="1" ht="5.25">
      <c r="A26" s="52"/>
      <c r="B26" s="2"/>
      <c r="C26" s="53"/>
      <c r="D26" s="54"/>
      <c r="E26" s="55"/>
      <c r="F26" s="56"/>
      <c r="G26" s="54"/>
      <c r="I26" s="4"/>
    </row>
    <row r="27" spans="1:9" s="24" customFormat="1" ht="6">
      <c r="A27" s="40"/>
      <c r="B27" s="18"/>
      <c r="C27" s="19"/>
      <c r="D27" s="41"/>
      <c r="E27" s="30"/>
      <c r="F27" s="42"/>
      <c r="G27" s="43"/>
      <c r="I27" s="25"/>
    </row>
    <row r="28" spans="1:9" ht="30">
      <c r="D28" s="26"/>
      <c r="E28" s="45" t="s">
        <v>16</v>
      </c>
      <c r="F28" s="38" t="s">
        <v>4</v>
      </c>
      <c r="G28" s="39"/>
    </row>
    <row r="29" spans="1:9" ht="27">
      <c r="C29" s="59"/>
      <c r="D29" s="60"/>
      <c r="E29" s="61" t="s">
        <v>17</v>
      </c>
      <c r="F29" s="62" t="s">
        <v>37</v>
      </c>
      <c r="G29" s="63"/>
    </row>
    <row r="30" spans="1:9" ht="27">
      <c r="C30" s="59"/>
      <c r="D30" s="60"/>
      <c r="E30" s="64" t="s">
        <v>18</v>
      </c>
      <c r="F30" s="65"/>
      <c r="G30" s="63"/>
    </row>
    <row r="31" spans="1:9" ht="27">
      <c r="C31" s="59"/>
      <c r="D31" s="60"/>
      <c r="E31" s="61" t="s">
        <v>19</v>
      </c>
      <c r="F31" s="62" t="s">
        <v>39</v>
      </c>
      <c r="G31" s="63"/>
    </row>
    <row r="32" spans="1:9" ht="27">
      <c r="C32" s="59"/>
      <c r="D32" s="60"/>
      <c r="E32" s="61" t="s">
        <v>20</v>
      </c>
      <c r="F32" s="62" t="s">
        <v>40</v>
      </c>
      <c r="G32" s="63"/>
      <c r="H32" s="66"/>
    </row>
    <row r="33" spans="1:9" s="24" customFormat="1" ht="6">
      <c r="A33" s="40"/>
      <c r="B33" s="18"/>
      <c r="C33" s="19"/>
      <c r="D33" s="41"/>
      <c r="E33" s="30"/>
      <c r="F33" s="42"/>
      <c r="G33" s="43"/>
      <c r="I33" s="25"/>
    </row>
    <row r="34" spans="1:9" ht="27">
      <c r="A34" s="67"/>
      <c r="D34" s="68"/>
      <c r="E34" s="33" t="s">
        <v>21</v>
      </c>
      <c r="F34" s="69" t="s">
        <v>22</v>
      </c>
      <c r="G34" s="47"/>
    </row>
    <row r="35" spans="1:9" s="24" customFormat="1" ht="6">
      <c r="A35" s="40"/>
      <c r="B35" s="18"/>
      <c r="C35" s="19"/>
      <c r="D35" s="41"/>
      <c r="E35" s="30"/>
      <c r="F35" s="42"/>
      <c r="G35" s="43"/>
      <c r="I35" s="25"/>
    </row>
    <row r="36" spans="1:9" ht="27">
      <c r="A36" s="67"/>
      <c r="D36" s="68"/>
      <c r="E36" s="45" t="s">
        <v>23</v>
      </c>
      <c r="F36" s="69" t="s">
        <v>24</v>
      </c>
      <c r="G36" s="47"/>
    </row>
    <row r="37" spans="1:9" s="24" customFormat="1" ht="6">
      <c r="A37" s="17"/>
      <c r="B37" s="18"/>
      <c r="C37" s="19"/>
      <c r="D37" s="20"/>
      <c r="E37" s="36"/>
      <c r="F37" s="37"/>
      <c r="G37" s="20"/>
      <c r="I37" s="25"/>
    </row>
    <row r="38" spans="1:9" s="24" customFormat="1" ht="6">
      <c r="A38" s="40"/>
      <c r="B38" s="18"/>
      <c r="C38" s="19"/>
      <c r="D38" s="41"/>
      <c r="E38" s="30"/>
      <c r="F38" s="42"/>
      <c r="G38" s="43"/>
      <c r="I38" s="25"/>
    </row>
    <row r="39" spans="1:9" s="24" customFormat="1" ht="6">
      <c r="A39" s="40"/>
      <c r="B39" s="18"/>
      <c r="C39" s="19"/>
      <c r="D39" s="41"/>
      <c r="E39" s="30"/>
      <c r="F39" s="42"/>
      <c r="G39" s="43"/>
      <c r="I39" s="25"/>
    </row>
    <row r="40" spans="1:9" ht="27">
      <c r="A40" s="70"/>
      <c r="B40" s="71"/>
      <c r="D40" s="72"/>
      <c r="E40" s="73" t="s">
        <v>25</v>
      </c>
      <c r="F40" s="48" t="s">
        <v>41</v>
      </c>
      <c r="G40" s="47"/>
    </row>
    <row r="41" spans="1:9" ht="27">
      <c r="A41" s="70"/>
      <c r="B41" s="71"/>
      <c r="D41" s="72"/>
      <c r="E41" s="74" t="s">
        <v>26</v>
      </c>
      <c r="F41" s="48" t="s">
        <v>38</v>
      </c>
      <c r="G41" s="47"/>
    </row>
    <row r="42" spans="1:9" ht="19.5">
      <c r="D42" s="26"/>
      <c r="E42" s="33"/>
      <c r="F42" s="58" t="s">
        <v>27</v>
      </c>
      <c r="G42" s="51"/>
    </row>
    <row r="43" spans="1:9" ht="27">
      <c r="A43" s="70"/>
      <c r="D43" s="51"/>
      <c r="E43" s="75" t="s">
        <v>28</v>
      </c>
      <c r="F43" s="76" t="s">
        <v>42</v>
      </c>
      <c r="G43" s="47"/>
    </row>
    <row r="44" spans="1:9" ht="27">
      <c r="A44" s="70"/>
      <c r="B44" s="71"/>
      <c r="D44" s="72"/>
      <c r="E44" s="75" t="s">
        <v>29</v>
      </c>
      <c r="F44" s="76" t="s">
        <v>43</v>
      </c>
      <c r="G44" s="47"/>
    </row>
    <row r="45" spans="1:9" ht="27">
      <c r="A45" s="70"/>
      <c r="B45" s="71"/>
      <c r="D45" s="72"/>
      <c r="E45" s="75" t="s">
        <v>30</v>
      </c>
      <c r="F45" s="76" t="s">
        <v>44</v>
      </c>
      <c r="G45" s="47"/>
    </row>
    <row r="46" spans="1:9" ht="27">
      <c r="D46" s="26"/>
      <c r="E46" s="77" t="s">
        <v>31</v>
      </c>
      <c r="F46" s="83" t="s">
        <v>45</v>
      </c>
      <c r="G46" s="39"/>
    </row>
    <row r="47" spans="1:9" ht="15">
      <c r="A47" s="70"/>
      <c r="D47" s="51"/>
      <c r="F47" s="78"/>
      <c r="G47" s="79"/>
    </row>
    <row r="48" spans="1:9">
      <c r="A48" s="70"/>
      <c r="B48" s="71"/>
      <c r="D48" s="80" t="s">
        <v>32</v>
      </c>
      <c r="E48" s="405" t="s">
        <v>33</v>
      </c>
      <c r="F48" s="405"/>
      <c r="G48" s="79"/>
    </row>
    <row r="49" spans="1:9" ht="19.5">
      <c r="A49" s="70"/>
      <c r="B49" s="71"/>
      <c r="D49" s="72"/>
      <c r="E49" s="73"/>
      <c r="F49" s="81"/>
      <c r="G49" s="79"/>
    </row>
    <row r="50" spans="1:9" ht="19.5">
      <c r="A50" s="70"/>
      <c r="B50" s="71"/>
      <c r="D50" s="72"/>
      <c r="E50" s="74"/>
      <c r="F50" s="81"/>
      <c r="G50" s="79"/>
    </row>
    <row r="51" spans="1:9" ht="19.5">
      <c r="A51" s="70"/>
      <c r="B51" s="71"/>
      <c r="D51" s="72"/>
      <c r="E51" s="73"/>
      <c r="F51" s="81"/>
      <c r="G51" s="79"/>
    </row>
    <row r="54" spans="1:9">
      <c r="E54" s="406"/>
      <c r="F54" s="406"/>
      <c r="G54" s="406"/>
      <c r="H54" s="406"/>
      <c r="I54" s="406"/>
    </row>
  </sheetData>
  <mergeCells count="3">
    <mergeCell ref="E5:F5"/>
    <mergeCell ref="E48:F48"/>
    <mergeCell ref="E54:I54"/>
  </mergeCells>
  <dataValidations count="6">
    <dataValidation type="list" allowBlank="1" showInputMessage="1" showErrorMessage="1" errorTitle="Ошибка" error="Выберите значение из списка" prompt="Выберите значение из списка" sqref="F34">
      <formula1>kind_of_org_type</formula1>
    </dataValidation>
    <dataValidation allowBlank="1" showInputMessage="1" showErrorMessage="1" prompt="Для выбора выполните двойной щелчок левой клавиши мыши по соответствующей ячейке." sqref="F28 F9"/>
    <dataValidation type="list" allowBlank="1" showInputMessage="1" showErrorMessage="1" errorTitle="Ошибка" error="Выберите значение из списка" prompt="Выберите значение из списка" sqref="F14">
      <formula1>kind_of_data_type</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24 F19 F15:F16"/>
    <dataValidation type="list" allowBlank="1" showInputMessage="1" showErrorMessage="1" errorTitle="Ошибка" error="Выберите значение из списка" prompt="Выберите значение из списка" sqref="F36">
      <formula1>kind_of_NDS</formula1>
    </dataValidation>
    <dataValidation type="textLength" operator="lessThanOrEqual" allowBlank="1" showInputMessage="1" showErrorMessage="1" errorTitle="Ошибка" error="Допускается ввод не более 900 символов!" sqref="F25:F26 F30 F40:F41 F18 F43:F46 F23 F20:F21 F49:F51">
      <formula1>900</formula1>
    </dataValidation>
  </dataValidations>
  <hyperlinks>
    <hyperlink ref="F4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topLeftCell="C3" workbookViewId="0">
      <selection activeCell="E23" sqref="E21:E23"/>
    </sheetView>
  </sheetViews>
  <sheetFormatPr defaultRowHeight="14.25"/>
  <cols>
    <col min="1" max="1" width="9.140625" style="93" hidden="1" customWidth="1"/>
    <col min="2" max="2" width="9.140625" style="94" hidden="1" customWidth="1"/>
    <col min="3" max="3" width="3.7109375" style="108" customWidth="1"/>
    <col min="4" max="4" width="6.28515625" style="94" customWidth="1"/>
    <col min="5" max="5" width="46.42578125" style="94" customWidth="1"/>
    <col min="6" max="6" width="3.7109375" style="94" customWidth="1"/>
    <col min="7" max="7" width="5.7109375" style="94" customWidth="1"/>
    <col min="8" max="8" width="41.42578125" style="94" bestFit="1" customWidth="1"/>
    <col min="9" max="9" width="3.7109375" style="94" customWidth="1"/>
    <col min="10" max="10" width="5.7109375" style="94" customWidth="1"/>
    <col min="11" max="11" width="32.5703125" style="94" customWidth="1"/>
    <col min="12" max="12" width="14.85546875" style="94" customWidth="1"/>
    <col min="13" max="13" width="3.7109375" style="98" hidden="1" customWidth="1"/>
    <col min="14" max="16" width="9.140625" style="98" hidden="1" customWidth="1"/>
    <col min="17" max="17" width="25.7109375" style="99" hidden="1" customWidth="1"/>
    <col min="18" max="18" width="14.42578125" style="98" hidden="1" customWidth="1"/>
    <col min="19" max="22" width="9.140625" style="100"/>
    <col min="23" max="16384" width="9.140625" style="94"/>
  </cols>
  <sheetData>
    <row r="1" spans="1:256" s="84" customFormat="1" ht="5.25" hidden="1">
      <c r="C1" s="85"/>
      <c r="H1" s="85"/>
      <c r="I1" s="85"/>
      <c r="J1" s="85"/>
      <c r="K1" s="85" t="s">
        <v>46</v>
      </c>
      <c r="L1" s="86" t="s">
        <v>47</v>
      </c>
      <c r="M1" s="87" t="s">
        <v>48</v>
      </c>
      <c r="N1" s="87"/>
      <c r="O1" s="87"/>
      <c r="P1" s="87"/>
      <c r="Q1" s="88"/>
      <c r="R1" s="87"/>
      <c r="S1" s="87"/>
      <c r="T1" s="87"/>
      <c r="U1" s="87"/>
      <c r="V1" s="87"/>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spans="1:256" s="92" customFormat="1" hidden="1">
      <c r="A2" s="89"/>
      <c r="B2" s="89"/>
      <c r="C2" s="90"/>
      <c r="D2" s="89"/>
      <c r="E2" s="89"/>
      <c r="F2" s="89"/>
      <c r="G2" s="89"/>
      <c r="H2" s="89"/>
      <c r="I2" s="89"/>
      <c r="J2" s="89"/>
      <c r="K2" s="89"/>
      <c r="L2" s="89"/>
      <c r="M2" s="87"/>
      <c r="N2" s="87"/>
      <c r="O2" s="87"/>
      <c r="P2" s="87"/>
      <c r="Q2" s="88"/>
      <c r="R2" s="87"/>
      <c r="S2" s="91"/>
      <c r="T2" s="91"/>
      <c r="U2" s="91"/>
      <c r="V2" s="91"/>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row>
    <row r="3" spans="1:256" s="101" customFormat="1">
      <c r="A3" s="93"/>
      <c r="B3" s="94"/>
      <c r="C3" s="95"/>
      <c r="D3" s="96"/>
      <c r="E3" s="96"/>
      <c r="F3" s="96"/>
      <c r="G3" s="96"/>
      <c r="H3" s="96"/>
      <c r="I3" s="96"/>
      <c r="J3" s="96"/>
      <c r="K3" s="96"/>
      <c r="L3" s="97"/>
      <c r="M3" s="98"/>
      <c r="N3" s="98"/>
      <c r="O3" s="98"/>
      <c r="P3" s="98"/>
      <c r="Q3" s="99"/>
      <c r="R3" s="98"/>
      <c r="S3" s="100"/>
      <c r="T3" s="100"/>
      <c r="U3" s="100"/>
      <c r="V3" s="100"/>
    </row>
    <row r="4" spans="1:256" s="101" customFormat="1" ht="22.5">
      <c r="A4" s="93"/>
      <c r="B4" s="94"/>
      <c r="C4" s="95"/>
      <c r="D4" s="420" t="s">
        <v>49</v>
      </c>
      <c r="E4" s="421"/>
      <c r="F4" s="421"/>
      <c r="G4" s="421"/>
      <c r="H4" s="422"/>
      <c r="I4" s="102"/>
      <c r="M4" s="98"/>
      <c r="N4" s="98"/>
      <c r="O4" s="98"/>
      <c r="P4" s="98"/>
      <c r="Q4" s="99"/>
      <c r="R4" s="98"/>
      <c r="S4" s="100"/>
      <c r="T4" s="100"/>
      <c r="U4" s="100"/>
      <c r="V4" s="100"/>
    </row>
    <row r="5" spans="1:256" s="101" customFormat="1" hidden="1">
      <c r="A5" s="93"/>
      <c r="B5" s="94"/>
      <c r="C5" s="95"/>
      <c r="D5" s="96"/>
      <c r="E5" s="96"/>
      <c r="F5" s="96"/>
      <c r="G5" s="96"/>
      <c r="H5" s="103"/>
      <c r="I5" s="103"/>
      <c r="J5" s="103"/>
      <c r="K5" s="103"/>
      <c r="L5" s="104"/>
      <c r="M5" s="98"/>
      <c r="N5" s="98"/>
      <c r="O5" s="98"/>
      <c r="P5" s="98"/>
      <c r="Q5" s="99"/>
      <c r="R5" s="98"/>
      <c r="S5" s="100"/>
      <c r="T5" s="100"/>
      <c r="U5" s="100"/>
      <c r="V5" s="100"/>
    </row>
    <row r="6" spans="1:256" s="101" customFormat="1" ht="15" hidden="1">
      <c r="A6" s="105"/>
      <c r="B6" s="105"/>
      <c r="C6" s="95"/>
      <c r="D6" s="423"/>
      <c r="E6" s="423"/>
      <c r="F6" s="424" t="s">
        <v>50</v>
      </c>
      <c r="G6" s="424"/>
      <c r="H6" s="103"/>
      <c r="I6" s="103"/>
      <c r="J6" s="106"/>
      <c r="K6" s="107"/>
      <c r="L6" s="107"/>
      <c r="M6" s="98"/>
      <c r="N6" s="98"/>
      <c r="O6" s="98"/>
      <c r="P6" s="98"/>
      <c r="Q6" s="99"/>
      <c r="R6" s="98"/>
      <c r="S6" s="100"/>
      <c r="T6" s="100"/>
      <c r="U6" s="100"/>
      <c r="V6" s="100"/>
    </row>
    <row r="8" spans="1:256" s="101" customFormat="1">
      <c r="A8" s="93"/>
      <c r="B8" s="94"/>
      <c r="C8" s="95"/>
      <c r="D8" s="412" t="s">
        <v>51</v>
      </c>
      <c r="E8" s="412"/>
      <c r="F8" s="412" t="s">
        <v>52</v>
      </c>
      <c r="G8" s="412"/>
      <c r="H8" s="412"/>
      <c r="I8" s="419" t="s">
        <v>53</v>
      </c>
      <c r="J8" s="419"/>
      <c r="K8" s="419"/>
      <c r="L8" s="419"/>
      <c r="M8" s="98"/>
      <c r="N8" s="98"/>
      <c r="O8" s="98"/>
      <c r="P8" s="98"/>
      <c r="Q8" s="99"/>
      <c r="R8" s="98"/>
      <c r="S8" s="100"/>
      <c r="T8" s="100"/>
      <c r="U8" s="100"/>
      <c r="V8" s="100"/>
    </row>
    <row r="9" spans="1:256" s="101" customFormat="1">
      <c r="A9" s="93"/>
      <c r="B9" s="94"/>
      <c r="C9" s="95"/>
      <c r="D9" s="109" t="s">
        <v>54</v>
      </c>
      <c r="E9" s="109" t="s">
        <v>55</v>
      </c>
      <c r="F9" s="407" t="s">
        <v>54</v>
      </c>
      <c r="G9" s="408"/>
      <c r="H9" s="110" t="s">
        <v>55</v>
      </c>
      <c r="I9" s="409" t="s">
        <v>54</v>
      </c>
      <c r="J9" s="409"/>
      <c r="K9" s="110" t="s">
        <v>55</v>
      </c>
      <c r="L9" s="110" t="s">
        <v>47</v>
      </c>
      <c r="M9" s="98"/>
      <c r="N9" s="98"/>
      <c r="O9" s="98"/>
      <c r="P9" s="98"/>
      <c r="Q9" s="99"/>
      <c r="R9" s="98"/>
      <c r="S9" s="100"/>
      <c r="T9" s="100"/>
      <c r="U9" s="100"/>
      <c r="V9" s="100"/>
    </row>
    <row r="10" spans="1:256" ht="11.25">
      <c r="C10" s="111"/>
      <c r="D10" s="112" t="s">
        <v>56</v>
      </c>
      <c r="E10" s="112" t="s">
        <v>57</v>
      </c>
      <c r="F10" s="410" t="s">
        <v>58</v>
      </c>
      <c r="G10" s="410"/>
      <c r="H10" s="112" t="s">
        <v>59</v>
      </c>
      <c r="I10" s="410" t="s">
        <v>60</v>
      </c>
      <c r="J10" s="410"/>
      <c r="K10" s="112" t="s">
        <v>61</v>
      </c>
      <c r="L10" s="112" t="s">
        <v>62</v>
      </c>
      <c r="M10" s="113"/>
      <c r="N10" s="113"/>
      <c r="O10" s="113"/>
      <c r="P10" s="113"/>
      <c r="Q10" s="114"/>
      <c r="R10" s="113"/>
      <c r="S10" s="115"/>
      <c r="T10" s="115"/>
      <c r="U10" s="115"/>
      <c r="V10" s="115"/>
    </row>
    <row r="11" spans="1:256" s="101" customFormat="1" hidden="1">
      <c r="A11" s="94"/>
      <c r="B11" s="94"/>
      <c r="C11" s="95"/>
      <c r="D11" s="116">
        <v>0</v>
      </c>
      <c r="E11" s="117"/>
      <c r="F11" s="118"/>
      <c r="G11" s="118"/>
      <c r="H11" s="119"/>
      <c r="I11" s="120"/>
      <c r="J11" s="118"/>
      <c r="K11" s="119"/>
      <c r="L11" s="121"/>
      <c r="M11" s="122" t="s">
        <v>63</v>
      </c>
      <c r="N11" s="98"/>
      <c r="O11" s="98"/>
      <c r="P11" s="98" t="s">
        <v>64</v>
      </c>
      <c r="Q11" s="99" t="s">
        <v>65</v>
      </c>
      <c r="R11" s="98" t="s">
        <v>66</v>
      </c>
      <c r="S11" s="100"/>
      <c r="T11" s="100"/>
      <c r="U11" s="100"/>
      <c r="V11" s="100"/>
    </row>
    <row r="12" spans="1:256" s="135" customFormat="1" ht="15.75">
      <c r="A12" s="123"/>
      <c r="B12" s="124" t="s">
        <v>67</v>
      </c>
      <c r="C12" s="411"/>
      <c r="D12" s="412">
        <v>1</v>
      </c>
      <c r="E12" s="413" t="s">
        <v>68</v>
      </c>
      <c r="F12" s="125"/>
      <c r="G12" s="126">
        <v>0</v>
      </c>
      <c r="H12" s="127"/>
      <c r="I12" s="128"/>
      <c r="J12" s="129" t="s">
        <v>69</v>
      </c>
      <c r="K12" s="130"/>
      <c r="L12" s="131"/>
      <c r="M12" s="98" t="e">
        <f t="shared" ref="M12:M14" ca="1" si="0">mergeValue(H12)</f>
        <v>#NAME?</v>
      </c>
      <c r="N12" s="84"/>
      <c r="O12" s="84"/>
      <c r="P12" s="98" t="str">
        <f>IF(ISERROR(MATCH(Q12,MODesc,0)),"n","y")</f>
        <v>y</v>
      </c>
      <c r="Q12" s="84" t="s">
        <v>68</v>
      </c>
      <c r="R12" s="98" t="str">
        <f>K12&amp;"("&amp;L12&amp;")"</f>
        <v>()</v>
      </c>
      <c r="S12" s="124"/>
      <c r="T12" s="124"/>
      <c r="U12" s="132"/>
      <c r="V12" s="124"/>
      <c r="W12" s="124"/>
      <c r="X12" s="124"/>
      <c r="Y12" s="133"/>
      <c r="Z12" s="133"/>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3"/>
      <c r="BW12" s="133"/>
      <c r="BX12" s="133"/>
      <c r="BY12" s="133"/>
      <c r="BZ12" s="133"/>
      <c r="CA12" s="133"/>
      <c r="CB12" s="133"/>
      <c r="CC12" s="133"/>
      <c r="CD12" s="133"/>
      <c r="CE12" s="133"/>
    </row>
    <row r="13" spans="1:256" s="135" customFormat="1" ht="15">
      <c r="A13" s="123"/>
      <c r="B13" s="124" t="s">
        <v>67</v>
      </c>
      <c r="C13" s="411"/>
      <c r="D13" s="412"/>
      <c r="E13" s="414"/>
      <c r="F13" s="415"/>
      <c r="G13" s="412">
        <v>1</v>
      </c>
      <c r="H13" s="417" t="s">
        <v>70</v>
      </c>
      <c r="I13" s="128"/>
      <c r="J13" s="129" t="s">
        <v>69</v>
      </c>
      <c r="K13" s="130"/>
      <c r="L13" s="131"/>
      <c r="M13" s="98" t="e">
        <f t="shared" ca="1" si="0"/>
        <v>#NAME?</v>
      </c>
      <c r="N13" s="84"/>
      <c r="O13" s="84"/>
      <c r="P13" s="84"/>
      <c r="Q13" s="84"/>
      <c r="R13" s="98" t="str">
        <f>K13&amp;"("&amp;L13&amp;")"</f>
        <v>()</v>
      </c>
      <c r="S13" s="124"/>
      <c r="T13" s="124"/>
      <c r="U13" s="132"/>
      <c r="V13" s="124"/>
      <c r="W13" s="124"/>
      <c r="X13" s="124"/>
      <c r="Y13" s="133"/>
      <c r="Z13" s="133"/>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3"/>
      <c r="BW13" s="133"/>
      <c r="BX13" s="133"/>
      <c r="BY13" s="133"/>
      <c r="BZ13" s="133"/>
      <c r="CA13" s="133"/>
      <c r="CB13" s="133"/>
      <c r="CC13" s="133"/>
      <c r="CD13" s="133"/>
      <c r="CE13" s="133"/>
    </row>
    <row r="14" spans="1:256" s="135" customFormat="1" ht="15">
      <c r="A14" s="123"/>
      <c r="B14" s="124" t="s">
        <v>67</v>
      </c>
      <c r="C14" s="411"/>
      <c r="D14" s="412"/>
      <c r="E14" s="414"/>
      <c r="F14" s="416"/>
      <c r="G14" s="412"/>
      <c r="H14" s="418"/>
      <c r="I14" s="136"/>
      <c r="J14" s="126">
        <v>1</v>
      </c>
      <c r="K14" s="137" t="s">
        <v>70</v>
      </c>
      <c r="L14" s="138" t="s">
        <v>71</v>
      </c>
      <c r="M14" s="98" t="e">
        <f t="shared" ca="1" si="0"/>
        <v>#NAME?</v>
      </c>
      <c r="N14" s="84"/>
      <c r="O14" s="84"/>
      <c r="P14" s="84"/>
      <c r="Q14" s="84"/>
      <c r="R14" s="98" t="str">
        <f>K14&amp;" ("&amp;L14&amp;")"</f>
        <v>город Курган (37701000)</v>
      </c>
      <c r="S14" s="124"/>
      <c r="T14" s="124"/>
      <c r="U14" s="132"/>
      <c r="V14" s="124"/>
      <c r="W14" s="124"/>
      <c r="X14" s="124"/>
      <c r="Y14" s="133"/>
      <c r="Z14" s="133"/>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3"/>
      <c r="BW14" s="133"/>
      <c r="BX14" s="133"/>
      <c r="BY14" s="133"/>
      <c r="BZ14" s="133"/>
      <c r="CA14" s="133"/>
      <c r="CB14" s="133"/>
      <c r="CC14" s="133"/>
      <c r="CD14" s="133"/>
      <c r="CE14" s="133"/>
    </row>
    <row r="15" spans="1:256" s="101" customFormat="1">
      <c r="A15" s="94"/>
      <c r="B15" s="94" t="s">
        <v>72</v>
      </c>
      <c r="C15" s="95"/>
      <c r="D15" s="128"/>
      <c r="E15" s="139"/>
      <c r="F15" s="140"/>
      <c r="G15" s="140"/>
      <c r="H15" s="140"/>
      <c r="I15" s="140"/>
      <c r="J15" s="140"/>
      <c r="K15" s="140"/>
      <c r="L15" s="141"/>
      <c r="M15" s="122"/>
      <c r="N15" s="98"/>
      <c r="O15" s="98"/>
      <c r="P15" s="98"/>
      <c r="Q15" s="99" t="s">
        <v>73</v>
      </c>
      <c r="R15" s="98"/>
      <c r="S15" s="100"/>
      <c r="T15" s="100"/>
      <c r="U15" s="100"/>
      <c r="V15" s="100"/>
    </row>
    <row r="16" spans="1:256" s="101" customFormat="1">
      <c r="A16" s="93"/>
      <c r="B16" s="94"/>
      <c r="C16" s="108"/>
      <c r="D16" s="142"/>
      <c r="E16" s="142"/>
      <c r="F16" s="142"/>
      <c r="G16" s="142"/>
      <c r="H16" s="142"/>
      <c r="I16" s="142"/>
      <c r="J16" s="142"/>
      <c r="K16" s="142"/>
      <c r="L16" s="142"/>
      <c r="M16" s="98"/>
      <c r="N16" s="98"/>
      <c r="O16" s="98"/>
      <c r="P16" s="98"/>
      <c r="Q16" s="99"/>
      <c r="R16" s="98"/>
      <c r="S16" s="100"/>
      <c r="T16" s="100"/>
      <c r="U16" s="100"/>
      <c r="V16" s="100"/>
    </row>
    <row r="17" spans="1:22" s="101" customFormat="1">
      <c r="A17" s="93"/>
      <c r="B17" s="94"/>
      <c r="C17" s="108"/>
      <c r="D17" s="94"/>
      <c r="E17" s="94"/>
      <c r="F17" s="94"/>
      <c r="G17" s="94"/>
      <c r="H17" s="94"/>
      <c r="I17" s="94"/>
      <c r="J17" s="94"/>
      <c r="K17" s="94"/>
      <c r="L17" s="94"/>
      <c r="M17" s="98"/>
      <c r="N17" s="98"/>
      <c r="O17" s="98"/>
      <c r="P17" s="98"/>
      <c r="Q17" s="99"/>
      <c r="R17" s="98"/>
      <c r="S17" s="100"/>
      <c r="T17" s="100"/>
      <c r="U17" s="100"/>
      <c r="V17" s="100"/>
    </row>
    <row r="18" spans="1:22" s="101" customFormat="1">
      <c r="A18" s="93"/>
      <c r="B18" s="94"/>
      <c r="C18" s="108"/>
      <c r="D18" s="94"/>
      <c r="E18" s="94"/>
      <c r="F18" s="94"/>
      <c r="G18" s="94"/>
      <c r="H18" s="94"/>
      <c r="I18" s="94"/>
      <c r="J18" s="94"/>
      <c r="K18" s="94"/>
      <c r="L18" s="94"/>
      <c r="M18" s="98"/>
      <c r="N18" s="98"/>
      <c r="O18" s="98"/>
      <c r="P18" s="98"/>
      <c r="Q18" s="99"/>
      <c r="R18" s="98"/>
      <c r="S18" s="100"/>
      <c r="T18" s="100"/>
      <c r="U18" s="100"/>
      <c r="V18" s="100"/>
    </row>
    <row r="19" spans="1:22" s="144" customFormat="1" ht="10.5">
      <c r="A19" s="143"/>
      <c r="C19" s="145"/>
      <c r="D19" s="146"/>
      <c r="E19" s="146"/>
      <c r="M19" s="98"/>
      <c r="N19" s="98"/>
      <c r="O19" s="98"/>
      <c r="P19" s="98"/>
      <c r="Q19" s="99"/>
      <c r="R19" s="98"/>
      <c r="S19" s="100"/>
      <c r="T19" s="100"/>
      <c r="U19" s="100"/>
      <c r="V19" s="100"/>
    </row>
    <row r="20" spans="1:22" s="144" customFormat="1" ht="10.5">
      <c r="A20" s="143"/>
      <c r="C20" s="145"/>
      <c r="D20" s="146"/>
      <c r="E20" s="146"/>
      <c r="M20" s="98"/>
      <c r="N20" s="98"/>
      <c r="O20" s="98"/>
      <c r="P20" s="98"/>
      <c r="Q20" s="99"/>
      <c r="R20" s="98"/>
      <c r="S20" s="100"/>
      <c r="T20" s="100"/>
      <c r="U20" s="100"/>
      <c r="V20" s="100"/>
    </row>
  </sheetData>
  <mergeCells count="16">
    <mergeCell ref="I8:L8"/>
    <mergeCell ref="D4:H4"/>
    <mergeCell ref="D6:E6"/>
    <mergeCell ref="F6:G6"/>
    <mergeCell ref="D8:E8"/>
    <mergeCell ref="F8:H8"/>
    <mergeCell ref="F9:G9"/>
    <mergeCell ref="I9:J9"/>
    <mergeCell ref="F10:G10"/>
    <mergeCell ref="I10:J10"/>
    <mergeCell ref="C12:C14"/>
    <mergeCell ref="D12:D14"/>
    <mergeCell ref="E12:E14"/>
    <mergeCell ref="F13:F14"/>
    <mergeCell ref="G13:G14"/>
    <mergeCell ref="H13:H14"/>
  </mergeCells>
  <dataValidations count="1">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opLeftCell="I4" workbookViewId="0">
      <selection activeCell="V21" sqref="V21"/>
    </sheetView>
  </sheetViews>
  <sheetFormatPr defaultRowHeight="15"/>
  <cols>
    <col min="1" max="2" width="3.7109375" style="148" hidden="1" customWidth="1"/>
    <col min="3" max="3" width="3.7109375" style="149" bestFit="1" customWidth="1"/>
    <col min="4" max="4" width="6.140625" style="149" customWidth="1"/>
    <col min="5" max="5" width="50.7109375" style="149" customWidth="1"/>
    <col min="6" max="6" width="33.85546875" style="149" customWidth="1"/>
    <col min="7" max="7" width="8.5703125" style="149" customWidth="1"/>
    <col min="8" max="8" width="3.7109375" style="149" customWidth="1"/>
    <col min="9" max="9" width="5.42578125" style="149" customWidth="1"/>
    <col min="10" max="10" width="47.85546875" style="149" customWidth="1"/>
    <col min="11" max="12" width="3.7109375" style="149" customWidth="1"/>
    <col min="13" max="13" width="5.7109375" style="149" customWidth="1"/>
    <col min="14" max="14" width="28.140625" style="149" customWidth="1"/>
    <col min="15" max="16" width="3.7109375" style="149" customWidth="1"/>
    <col min="17" max="17" width="5.7109375" style="149" customWidth="1"/>
    <col min="18" max="18" width="34.42578125" style="149" customWidth="1"/>
    <col min="19" max="20" width="3.7109375" style="149" customWidth="1"/>
    <col min="21" max="21" width="5.7109375" style="149" customWidth="1"/>
    <col min="22" max="22" width="34.42578125" style="149" customWidth="1"/>
    <col min="23" max="23" width="30.7109375" style="149" customWidth="1"/>
    <col min="24" max="24" width="3.7109375" style="149" customWidth="1"/>
    <col min="25" max="16384" width="9.140625" style="149"/>
  </cols>
  <sheetData>
    <row r="1" spans="1:24" ht="11.25" hidden="1" customHeight="1">
      <c r="A1" s="147"/>
    </row>
    <row r="2" spans="1:24" ht="11.25" hidden="1" customHeight="1"/>
    <row r="3" spans="1:24" ht="11.25" hidden="1" customHeight="1"/>
    <row r="4" spans="1:24" ht="3" customHeight="1"/>
    <row r="5" spans="1:24" s="151" customFormat="1" ht="29.1" customHeight="1">
      <c r="A5" s="150"/>
      <c r="B5" s="150"/>
      <c r="D5" s="420" t="s">
        <v>74</v>
      </c>
      <c r="E5" s="421"/>
      <c r="F5" s="421"/>
      <c r="G5" s="421"/>
      <c r="H5" s="421"/>
      <c r="I5" s="421"/>
      <c r="J5" s="422"/>
      <c r="K5" s="152"/>
      <c r="L5" s="153"/>
      <c r="M5" s="153"/>
      <c r="N5" s="153"/>
      <c r="O5" s="153"/>
      <c r="P5" s="153"/>
      <c r="Q5" s="153"/>
      <c r="R5" s="153"/>
      <c r="S5" s="153"/>
      <c r="T5" s="153"/>
      <c r="U5" s="153"/>
      <c r="V5" s="153"/>
      <c r="W5" s="153"/>
    </row>
    <row r="6" spans="1:24" s="155" customFormat="1" ht="3" customHeight="1">
      <c r="A6" s="154"/>
      <c r="B6" s="154"/>
      <c r="D6" s="452"/>
      <c r="E6" s="453"/>
      <c r="F6" s="453"/>
      <c r="G6" s="453"/>
      <c r="H6" s="453"/>
      <c r="I6" s="453"/>
      <c r="J6" s="454"/>
    </row>
    <row r="7" spans="1:24" s="155" customFormat="1" ht="5.25" hidden="1" customHeight="1">
      <c r="A7" s="154"/>
      <c r="B7" s="154"/>
      <c r="E7" s="455"/>
      <c r="F7" s="455"/>
      <c r="G7" s="456"/>
      <c r="H7" s="456"/>
      <c r="I7" s="456"/>
      <c r="J7" s="456"/>
    </row>
    <row r="8" spans="1:24" s="155" customFormat="1" ht="5.25" hidden="1" customHeight="1">
      <c r="A8" s="154"/>
      <c r="B8" s="154"/>
      <c r="E8" s="455"/>
      <c r="F8" s="455"/>
      <c r="G8" s="456"/>
      <c r="H8" s="456"/>
      <c r="I8" s="456"/>
      <c r="J8" s="456"/>
    </row>
    <row r="9" spans="1:24" s="155" customFormat="1" ht="5.25" hidden="1" customHeight="1">
      <c r="A9" s="154"/>
      <c r="B9" s="154"/>
      <c r="E9" s="455"/>
      <c r="F9" s="455"/>
      <c r="G9" s="456"/>
      <c r="H9" s="456"/>
      <c r="I9" s="456"/>
      <c r="J9" s="456"/>
    </row>
    <row r="10" spans="1:24" s="155" customFormat="1" ht="5.25" hidden="1">
      <c r="A10" s="154"/>
      <c r="B10" s="154"/>
      <c r="E10" s="457"/>
      <c r="F10" s="457"/>
      <c r="G10" s="157"/>
      <c r="H10" s="158"/>
      <c r="I10" s="159"/>
      <c r="J10" s="159"/>
    </row>
    <row r="11" spans="1:24" s="160" customFormat="1" ht="18.75" hidden="1" customHeight="1">
      <c r="A11" s="154"/>
      <c r="B11" s="154"/>
      <c r="D11" s="161"/>
      <c r="E11" s="458" t="s">
        <v>75</v>
      </c>
      <c r="F11" s="458"/>
      <c r="G11" s="162" t="s">
        <v>4</v>
      </c>
      <c r="H11" s="163"/>
      <c r="I11" s="164"/>
      <c r="J11" s="161"/>
      <c r="K11" s="165"/>
      <c r="L11" s="161"/>
      <c r="M11" s="161"/>
      <c r="N11" s="165"/>
      <c r="O11" s="165"/>
      <c r="P11" s="161"/>
      <c r="Q11" s="161"/>
      <c r="R11" s="165"/>
      <c r="S11" s="165"/>
      <c r="T11" s="161"/>
      <c r="U11" s="161"/>
      <c r="V11" s="165"/>
    </row>
    <row r="12" spans="1:24" s="155" customFormat="1" ht="18.75" hidden="1">
      <c r="A12" s="154"/>
      <c r="B12" s="154"/>
      <c r="E12" s="458" t="s">
        <v>76</v>
      </c>
      <c r="F12" s="458"/>
      <c r="G12" s="162" t="s">
        <v>4</v>
      </c>
      <c r="H12" s="163"/>
      <c r="I12" s="158"/>
      <c r="J12" s="166"/>
      <c r="K12" s="167"/>
      <c r="L12" s="167"/>
      <c r="M12" s="167"/>
      <c r="N12" s="168"/>
      <c r="O12" s="167"/>
      <c r="P12" s="167"/>
      <c r="Q12" s="167"/>
      <c r="R12" s="168"/>
      <c r="S12" s="167"/>
      <c r="T12" s="167"/>
      <c r="U12" s="167"/>
      <c r="V12" s="168"/>
    </row>
    <row r="13" spans="1:24" s="155" customFormat="1" ht="5.25" hidden="1" customHeight="1">
      <c r="A13" s="154"/>
      <c r="B13" s="154"/>
      <c r="E13" s="451"/>
      <c r="F13" s="451"/>
      <c r="G13" s="169"/>
      <c r="H13" s="158"/>
      <c r="I13" s="167"/>
      <c r="J13" s="167"/>
      <c r="K13" s="167"/>
      <c r="L13" s="167"/>
      <c r="M13" s="167"/>
      <c r="N13" s="168"/>
      <c r="O13" s="167"/>
      <c r="P13" s="167"/>
      <c r="Q13" s="167"/>
      <c r="R13" s="168"/>
      <c r="S13" s="167"/>
      <c r="T13" s="167"/>
      <c r="U13" s="167"/>
      <c r="V13" s="168"/>
    </row>
    <row r="14" spans="1:24" s="155" customFormat="1" ht="5.25" hidden="1" customHeight="1">
      <c r="A14" s="154"/>
      <c r="B14" s="154"/>
    </row>
    <row r="15" spans="1:24" s="170" customFormat="1" ht="5.25" hidden="1" customHeight="1">
      <c r="A15" s="148"/>
      <c r="B15" s="148"/>
    </row>
    <row r="16" spans="1:24" s="151" customFormat="1" ht="3" customHeight="1">
      <c r="A16" s="150"/>
      <c r="B16" s="150"/>
      <c r="D16" s="171"/>
      <c r="E16" s="171"/>
      <c r="F16" s="171"/>
      <c r="G16" s="171"/>
      <c r="H16" s="171"/>
      <c r="I16" s="171"/>
      <c r="J16" s="171"/>
      <c r="K16" s="171"/>
      <c r="L16" s="171"/>
      <c r="M16" s="171"/>
      <c r="N16" s="171"/>
      <c r="O16" s="171"/>
      <c r="P16" s="171"/>
      <c r="Q16" s="171"/>
      <c r="R16" s="171"/>
      <c r="S16" s="171"/>
      <c r="T16" s="171"/>
      <c r="U16" s="171"/>
      <c r="V16" s="171"/>
      <c r="W16" s="171"/>
      <c r="X16" s="172"/>
    </row>
    <row r="17" spans="1:24" ht="27" customHeight="1">
      <c r="D17" s="450" t="s">
        <v>54</v>
      </c>
      <c r="E17" s="450" t="s">
        <v>77</v>
      </c>
      <c r="F17" s="450" t="s">
        <v>78</v>
      </c>
      <c r="G17" s="450" t="s">
        <v>79</v>
      </c>
      <c r="H17" s="450" t="s">
        <v>54</v>
      </c>
      <c r="I17" s="450"/>
      <c r="J17" s="450" t="s">
        <v>80</v>
      </c>
      <c r="K17" s="449" t="s">
        <v>81</v>
      </c>
      <c r="L17" s="449"/>
      <c r="M17" s="449"/>
      <c r="N17" s="449"/>
      <c r="O17" s="449" t="s">
        <v>82</v>
      </c>
      <c r="P17" s="449"/>
      <c r="Q17" s="449"/>
      <c r="R17" s="449"/>
      <c r="S17" s="449" t="s">
        <v>83</v>
      </c>
      <c r="T17" s="449"/>
      <c r="U17" s="449"/>
      <c r="V17" s="449"/>
      <c r="W17" s="450" t="s">
        <v>84</v>
      </c>
    </row>
    <row r="18" spans="1:24" ht="30.75" customHeight="1">
      <c r="D18" s="450"/>
      <c r="E18" s="450"/>
      <c r="F18" s="450"/>
      <c r="G18" s="450"/>
      <c r="H18" s="450"/>
      <c r="I18" s="450"/>
      <c r="J18" s="450"/>
      <c r="K18" s="173" t="s">
        <v>85</v>
      </c>
      <c r="L18" s="450" t="s">
        <v>54</v>
      </c>
      <c r="M18" s="450"/>
      <c r="N18" s="173" t="s">
        <v>86</v>
      </c>
      <c r="O18" s="173" t="s">
        <v>85</v>
      </c>
      <c r="P18" s="450" t="s">
        <v>54</v>
      </c>
      <c r="Q18" s="450"/>
      <c r="R18" s="173" t="s">
        <v>86</v>
      </c>
      <c r="S18" s="173" t="s">
        <v>85</v>
      </c>
      <c r="T18" s="450" t="s">
        <v>54</v>
      </c>
      <c r="U18" s="450"/>
      <c r="V18" s="173" t="s">
        <v>55</v>
      </c>
      <c r="W18" s="450"/>
    </row>
    <row r="19" spans="1:24" s="175" customFormat="1" ht="12" customHeight="1">
      <c r="A19" s="174"/>
      <c r="B19" s="174"/>
      <c r="D19" s="176" t="s">
        <v>56</v>
      </c>
      <c r="E19" s="176" t="s">
        <v>57</v>
      </c>
      <c r="F19" s="176" t="s">
        <v>58</v>
      </c>
      <c r="G19" s="176" t="s">
        <v>59</v>
      </c>
      <c r="H19" s="444" t="s">
        <v>60</v>
      </c>
      <c r="I19" s="444"/>
      <c r="J19" s="176" t="s">
        <v>61</v>
      </c>
      <c r="K19" s="176" t="s">
        <v>62</v>
      </c>
      <c r="L19" s="444" t="s">
        <v>87</v>
      </c>
      <c r="M19" s="444"/>
      <c r="N19" s="176" t="s">
        <v>88</v>
      </c>
      <c r="O19" s="176" t="s">
        <v>89</v>
      </c>
      <c r="P19" s="444" t="s">
        <v>90</v>
      </c>
      <c r="Q19" s="444"/>
      <c r="R19" s="176" t="s">
        <v>91</v>
      </c>
      <c r="S19" s="176" t="s">
        <v>90</v>
      </c>
      <c r="T19" s="444" t="s">
        <v>91</v>
      </c>
      <c r="U19" s="444"/>
      <c r="V19" s="176" t="s">
        <v>92</v>
      </c>
      <c r="W19" s="176" t="s">
        <v>93</v>
      </c>
    </row>
    <row r="20" spans="1:24" ht="14.25" hidden="1" customHeight="1">
      <c r="C20" s="177"/>
      <c r="D20" s="178">
        <v>0</v>
      </c>
      <c r="E20" s="179"/>
      <c r="F20" s="179"/>
      <c r="G20" s="180"/>
      <c r="H20" s="181"/>
      <c r="I20" s="181"/>
      <c r="J20" s="182"/>
      <c r="K20" s="180"/>
      <c r="L20" s="182"/>
      <c r="M20" s="182"/>
      <c r="N20" s="183"/>
      <c r="O20" s="180"/>
      <c r="P20" s="182"/>
      <c r="Q20" s="182"/>
      <c r="R20" s="184"/>
      <c r="S20" s="180"/>
      <c r="T20" s="182"/>
      <c r="U20" s="182"/>
      <c r="V20" s="184"/>
      <c r="W20" s="180"/>
      <c r="X20" s="185"/>
    </row>
    <row r="21" spans="1:24" ht="15" customHeight="1">
      <c r="A21" s="186" t="s">
        <v>94</v>
      </c>
      <c r="B21" s="149"/>
      <c r="C21" s="160"/>
      <c r="D21" s="442"/>
      <c r="E21" s="430" t="s">
        <v>105</v>
      </c>
      <c r="F21" s="427" t="s">
        <v>104</v>
      </c>
      <c r="G21" s="443"/>
      <c r="H21" s="437"/>
      <c r="I21" s="441">
        <v>2</v>
      </c>
      <c r="J21" s="445" t="s">
        <v>95</v>
      </c>
      <c r="K21" s="436" t="s">
        <v>50</v>
      </c>
      <c r="L21" s="434"/>
      <c r="M21" s="434" t="s">
        <v>56</v>
      </c>
      <c r="N21" s="448" t="s">
        <v>68</v>
      </c>
      <c r="O21" s="436" t="s">
        <v>4</v>
      </c>
      <c r="P21" s="434"/>
      <c r="Q21" s="434" t="s">
        <v>56</v>
      </c>
      <c r="R21" s="435"/>
      <c r="S21" s="436" t="s">
        <v>4</v>
      </c>
      <c r="T21" s="180"/>
      <c r="U21" s="180" t="s">
        <v>56</v>
      </c>
      <c r="V21" s="187"/>
      <c r="W21" s="188"/>
    </row>
    <row r="22" spans="1:24">
      <c r="A22" s="186"/>
      <c r="B22" s="149"/>
      <c r="C22" s="160"/>
      <c r="D22" s="442"/>
      <c r="E22" s="431"/>
      <c r="F22" s="428"/>
      <c r="G22" s="443"/>
      <c r="H22" s="438"/>
      <c r="I22" s="441"/>
      <c r="J22" s="446"/>
      <c r="K22" s="436"/>
      <c r="L22" s="434"/>
      <c r="M22" s="434"/>
      <c r="N22" s="448"/>
      <c r="O22" s="436"/>
      <c r="P22" s="434"/>
      <c r="Q22" s="434"/>
      <c r="R22" s="435"/>
      <c r="S22" s="436"/>
      <c r="T22" s="189"/>
      <c r="U22" s="190"/>
      <c r="V22" s="191"/>
      <c r="W22" s="192"/>
    </row>
    <row r="23" spans="1:24">
      <c r="A23" s="186"/>
      <c r="B23" s="149"/>
      <c r="C23" s="160"/>
      <c r="D23" s="442"/>
      <c r="E23" s="431"/>
      <c r="F23" s="428"/>
      <c r="G23" s="443"/>
      <c r="H23" s="439"/>
      <c r="I23" s="442"/>
      <c r="J23" s="446"/>
      <c r="K23" s="443"/>
      <c r="L23" s="442"/>
      <c r="M23" s="442"/>
      <c r="N23" s="435"/>
      <c r="O23" s="443"/>
      <c r="P23" s="182"/>
      <c r="Q23" s="190"/>
      <c r="R23" s="191"/>
      <c r="S23" s="193"/>
      <c r="T23" s="193"/>
      <c r="U23" s="193"/>
      <c r="V23" s="193"/>
      <c r="W23" s="192"/>
    </row>
    <row r="24" spans="1:24">
      <c r="A24" s="186"/>
      <c r="B24" s="149"/>
      <c r="C24" s="160"/>
      <c r="D24" s="442"/>
      <c r="E24" s="431"/>
      <c r="F24" s="428"/>
      <c r="G24" s="443"/>
      <c r="H24" s="440"/>
      <c r="I24" s="442"/>
      <c r="J24" s="447"/>
      <c r="K24" s="443"/>
      <c r="L24" s="190"/>
      <c r="M24" s="191"/>
      <c r="N24" s="191"/>
      <c r="O24" s="191"/>
      <c r="P24" s="191"/>
      <c r="Q24" s="191"/>
      <c r="R24" s="191"/>
      <c r="S24" s="193"/>
      <c r="T24" s="193"/>
      <c r="U24" s="193"/>
      <c r="V24" s="193"/>
      <c r="W24" s="192"/>
    </row>
    <row r="25" spans="1:24">
      <c r="A25" s="186"/>
      <c r="B25" s="149"/>
      <c r="C25" s="160"/>
      <c r="D25" s="442"/>
      <c r="E25" s="432"/>
      <c r="F25" s="429"/>
      <c r="G25" s="443"/>
      <c r="H25" s="190"/>
      <c r="I25" s="191"/>
      <c r="J25" s="191"/>
      <c r="K25" s="191"/>
      <c r="L25" s="191"/>
      <c r="M25" s="191"/>
      <c r="N25" s="191"/>
      <c r="O25" s="191"/>
      <c r="P25" s="191"/>
      <c r="Q25" s="191"/>
      <c r="R25" s="191"/>
      <c r="S25" s="193"/>
      <c r="T25" s="193"/>
      <c r="U25" s="193"/>
      <c r="V25" s="193"/>
      <c r="W25" s="192"/>
    </row>
    <row r="26" spans="1:24">
      <c r="D26" s="190"/>
      <c r="E26" s="191"/>
      <c r="F26" s="191"/>
      <c r="G26" s="191"/>
      <c r="H26" s="191"/>
      <c r="I26" s="191"/>
      <c r="J26" s="191"/>
      <c r="K26" s="191"/>
      <c r="L26" s="191"/>
      <c r="M26" s="191"/>
      <c r="N26" s="191"/>
      <c r="O26" s="191"/>
      <c r="P26" s="191"/>
      <c r="Q26" s="191"/>
      <c r="R26" s="191"/>
      <c r="S26" s="191"/>
      <c r="T26" s="191"/>
      <c r="U26" s="191"/>
      <c r="V26" s="191"/>
      <c r="W26" s="192"/>
    </row>
    <row r="31" spans="1:24">
      <c r="A31" s="149"/>
      <c r="B31" s="149"/>
    </row>
    <row r="32" spans="1:24">
      <c r="A32" s="149"/>
      <c r="B32" s="149"/>
      <c r="E32" s="433" t="s">
        <v>96</v>
      </c>
      <c r="F32" s="433"/>
      <c r="G32" s="433"/>
      <c r="H32" s="433"/>
      <c r="I32" s="433"/>
      <c r="J32" s="433"/>
      <c r="K32" s="433"/>
      <c r="L32" s="433"/>
      <c r="M32" s="433"/>
      <c r="N32" s="433"/>
      <c r="O32" s="433"/>
      <c r="P32" s="433"/>
      <c r="Q32" s="433"/>
      <c r="R32" s="433"/>
      <c r="S32" s="433"/>
      <c r="T32" s="433"/>
      <c r="U32" s="433"/>
      <c r="V32" s="433"/>
      <c r="W32" s="433"/>
    </row>
    <row r="33" spans="1:23">
      <c r="A33" s="149"/>
      <c r="B33" s="149"/>
      <c r="E33" s="425" t="s">
        <v>97</v>
      </c>
      <c r="F33" s="426"/>
      <c r="G33" s="426"/>
      <c r="H33" s="426"/>
      <c r="I33" s="426"/>
      <c r="J33" s="426"/>
      <c r="K33" s="426"/>
      <c r="L33" s="426"/>
      <c r="M33" s="426"/>
      <c r="N33" s="426"/>
      <c r="O33" s="426"/>
      <c r="P33" s="426"/>
      <c r="Q33" s="426"/>
      <c r="R33" s="426"/>
      <c r="S33" s="426"/>
      <c r="T33" s="426"/>
      <c r="U33" s="426"/>
      <c r="V33" s="426"/>
      <c r="W33" s="426"/>
    </row>
    <row r="34" spans="1:23">
      <c r="A34" s="149"/>
      <c r="B34" s="149"/>
      <c r="E34" s="425" t="s">
        <v>98</v>
      </c>
      <c r="F34" s="426"/>
      <c r="G34" s="426"/>
      <c r="H34" s="426"/>
      <c r="I34" s="426"/>
      <c r="J34" s="426"/>
      <c r="K34" s="426"/>
      <c r="L34" s="426"/>
      <c r="M34" s="426"/>
      <c r="N34" s="426"/>
      <c r="O34" s="426"/>
      <c r="P34" s="426"/>
      <c r="Q34" s="426"/>
      <c r="R34" s="426"/>
      <c r="S34" s="426"/>
      <c r="T34" s="426"/>
      <c r="U34" s="426"/>
      <c r="V34" s="426"/>
      <c r="W34" s="426"/>
    </row>
    <row r="35" spans="1:23">
      <c r="A35" s="149"/>
      <c r="B35" s="149"/>
      <c r="E35" s="425" t="s">
        <v>99</v>
      </c>
      <c r="F35" s="426"/>
      <c r="G35" s="426"/>
      <c r="H35" s="426"/>
      <c r="I35" s="426"/>
      <c r="J35" s="426"/>
      <c r="K35" s="426"/>
      <c r="L35" s="426"/>
      <c r="M35" s="426"/>
      <c r="N35" s="426"/>
      <c r="O35" s="426"/>
      <c r="P35" s="426"/>
      <c r="Q35" s="426"/>
      <c r="R35" s="426"/>
      <c r="S35" s="426"/>
      <c r="T35" s="426"/>
      <c r="U35" s="426"/>
      <c r="V35" s="426"/>
      <c r="W35" s="426"/>
    </row>
    <row r="36" spans="1:23">
      <c r="A36" s="149"/>
      <c r="B36" s="149"/>
      <c r="E36" s="425" t="s">
        <v>100</v>
      </c>
      <c r="F36" s="426"/>
      <c r="G36" s="426"/>
      <c r="H36" s="426"/>
      <c r="I36" s="426"/>
      <c r="J36" s="426"/>
      <c r="K36" s="426"/>
      <c r="L36" s="426"/>
      <c r="M36" s="426"/>
      <c r="N36" s="426"/>
      <c r="O36" s="426"/>
      <c r="P36" s="426"/>
      <c r="Q36" s="426"/>
      <c r="R36" s="426"/>
      <c r="S36" s="426"/>
      <c r="T36" s="426"/>
      <c r="U36" s="426"/>
      <c r="V36" s="426"/>
      <c r="W36" s="426"/>
    </row>
    <row r="37" spans="1:23">
      <c r="A37" s="149"/>
      <c r="B37" s="149"/>
      <c r="E37" s="194"/>
      <c r="F37" s="195"/>
      <c r="G37" s="195"/>
      <c r="H37" s="195"/>
      <c r="I37" s="195"/>
      <c r="J37" s="195"/>
      <c r="K37" s="195"/>
      <c r="L37" s="195"/>
      <c r="M37" s="195"/>
      <c r="N37" s="195"/>
      <c r="O37" s="195"/>
      <c r="P37" s="195"/>
      <c r="Q37" s="195"/>
      <c r="R37" s="195"/>
      <c r="S37" s="195"/>
      <c r="T37" s="195"/>
      <c r="U37" s="195"/>
      <c r="V37" s="195"/>
      <c r="W37" s="195"/>
    </row>
    <row r="38" spans="1:23">
      <c r="A38" s="149"/>
      <c r="B38" s="149"/>
      <c r="E38" s="433" t="s">
        <v>101</v>
      </c>
      <c r="F38" s="433"/>
      <c r="G38" s="433"/>
      <c r="H38" s="433"/>
      <c r="I38" s="433"/>
      <c r="J38" s="433"/>
      <c r="K38" s="433"/>
      <c r="L38" s="433"/>
      <c r="M38" s="433"/>
      <c r="N38" s="433"/>
      <c r="O38" s="433"/>
      <c r="P38" s="433"/>
      <c r="Q38" s="433"/>
      <c r="R38" s="433"/>
      <c r="S38" s="433"/>
      <c r="T38" s="433"/>
      <c r="U38" s="433"/>
      <c r="V38" s="433"/>
      <c r="W38" s="433"/>
    </row>
    <row r="39" spans="1:23">
      <c r="A39" s="149"/>
      <c r="B39" s="149"/>
      <c r="E39" s="425" t="s">
        <v>102</v>
      </c>
      <c r="F39" s="426"/>
      <c r="G39" s="426"/>
      <c r="H39" s="426"/>
      <c r="I39" s="426"/>
      <c r="J39" s="426"/>
      <c r="K39" s="426"/>
      <c r="L39" s="426"/>
      <c r="M39" s="426"/>
      <c r="N39" s="426"/>
      <c r="O39" s="426"/>
      <c r="P39" s="426"/>
      <c r="Q39" s="426"/>
      <c r="R39" s="426"/>
      <c r="S39" s="426"/>
      <c r="T39" s="426"/>
      <c r="U39" s="426"/>
      <c r="V39" s="426"/>
      <c r="W39" s="426"/>
    </row>
    <row r="40" spans="1:23">
      <c r="A40" s="149"/>
      <c r="B40" s="149"/>
      <c r="E40" s="425" t="s">
        <v>103</v>
      </c>
      <c r="F40" s="426"/>
      <c r="G40" s="426"/>
      <c r="H40" s="426"/>
      <c r="I40" s="426"/>
      <c r="J40" s="426"/>
      <c r="K40" s="426"/>
      <c r="L40" s="426"/>
      <c r="M40" s="426"/>
      <c r="N40" s="426"/>
      <c r="O40" s="426"/>
      <c r="P40" s="426"/>
      <c r="Q40" s="426"/>
      <c r="R40" s="426"/>
      <c r="S40" s="426"/>
      <c r="T40" s="426"/>
      <c r="U40" s="426"/>
      <c r="V40" s="426"/>
      <c r="W40" s="426"/>
    </row>
  </sheetData>
  <mergeCells count="53">
    <mergeCell ref="E13:F13"/>
    <mergeCell ref="D5:J5"/>
    <mergeCell ref="D6:J6"/>
    <mergeCell ref="E7:F7"/>
    <mergeCell ref="G7:J7"/>
    <mergeCell ref="E8:F8"/>
    <mergeCell ref="G8:J8"/>
    <mergeCell ref="E9:F9"/>
    <mergeCell ref="G9:J9"/>
    <mergeCell ref="E10:F10"/>
    <mergeCell ref="E11:F11"/>
    <mergeCell ref="E12:F12"/>
    <mergeCell ref="W17:W18"/>
    <mergeCell ref="L18:M18"/>
    <mergeCell ref="P18:Q18"/>
    <mergeCell ref="T18:U18"/>
    <mergeCell ref="D17:D18"/>
    <mergeCell ref="E17:E18"/>
    <mergeCell ref="F17:F18"/>
    <mergeCell ref="G17:G18"/>
    <mergeCell ref="H17:I18"/>
    <mergeCell ref="J17:J18"/>
    <mergeCell ref="P19:Q19"/>
    <mergeCell ref="T19:U19"/>
    <mergeCell ref="K17:N17"/>
    <mergeCell ref="O17:R17"/>
    <mergeCell ref="S17:V17"/>
    <mergeCell ref="O21:O23"/>
    <mergeCell ref="D21:D25"/>
    <mergeCell ref="G21:G25"/>
    <mergeCell ref="H19:I19"/>
    <mergeCell ref="L19:M19"/>
    <mergeCell ref="J21:J24"/>
    <mergeCell ref="K21:K24"/>
    <mergeCell ref="L21:L23"/>
    <mergeCell ref="M21:M23"/>
    <mergeCell ref="N21:N23"/>
    <mergeCell ref="E39:W39"/>
    <mergeCell ref="E40:W40"/>
    <mergeCell ref="F21:F25"/>
    <mergeCell ref="E21:E25"/>
    <mergeCell ref="E32:W32"/>
    <mergeCell ref="E33:W33"/>
    <mergeCell ref="E34:W34"/>
    <mergeCell ref="E35:W35"/>
    <mergeCell ref="E36:W36"/>
    <mergeCell ref="E38:W38"/>
    <mergeCell ref="P21:P22"/>
    <mergeCell ref="Q21:Q22"/>
    <mergeCell ref="R21:R22"/>
    <mergeCell ref="S21:S22"/>
    <mergeCell ref="H21:H24"/>
    <mergeCell ref="I21:I24"/>
  </mergeCells>
  <dataValidations count="5">
    <dataValidation type="list" allowBlank="1" showInputMessage="1" showErrorMessage="1" errorTitle="Ошибка" error="Выберите значение из списка" prompt="Выберите значение из списка" sqref="E21">
      <formula1>kind_group_rates_load_filter</formula1>
    </dataValidation>
    <dataValidation type="textLength" operator="lessThanOrEqual" allowBlank="1" showInputMessage="1" showErrorMessage="1" errorTitle="Ошибка" error="Допускается ввод не более 900 символов!" sqref="V21:W21 R21:R22 J21">
      <formula1>900</formula1>
    </dataValidation>
    <dataValidation allowBlank="1" showInputMessage="1" showErrorMessage="1" prompt="Выберите виды деятельности, выполнив двойной щелчок левой кнопки мыши по ячейке." sqref="F21"/>
    <dataValidation type="list" allowBlank="1" showInputMessage="1" showErrorMessage="1" errorTitle="Ошибка" error="Выберите значение из списка"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qref="N21:N23">
      <formula1>DESCRIPTION_TERRITORY</formula1>
    </dataValidation>
    <dataValidation allowBlank="1" showInputMessage="1" showErrorMessage="1" prompt="Для выбора выполните двойной щелчок левой клавиши мыши по соответствующей ячейке." sqref="G10:G12 G21:G22 K21:K22 O21:O22 S21:S22"/>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E1" workbookViewId="0">
      <selection activeCell="G25" sqref="G25"/>
    </sheetView>
  </sheetViews>
  <sheetFormatPr defaultColWidth="10.5703125" defaultRowHeight="14.25"/>
  <cols>
    <col min="1" max="1" width="3.7109375" style="196" hidden="1" customWidth="1"/>
    <col min="2" max="4" width="3.7109375" style="84" hidden="1" customWidth="1"/>
    <col min="5" max="5" width="3.7109375" style="197" customWidth="1"/>
    <col min="6" max="6" width="9.7109375" style="94" customWidth="1"/>
    <col min="7" max="7" width="37.7109375" style="94" customWidth="1"/>
    <col min="8" max="8" width="66.85546875" style="94" customWidth="1"/>
    <col min="9" max="9" width="115.7109375" style="94" customWidth="1"/>
    <col min="10" max="11" width="10.5703125" style="84"/>
    <col min="12" max="12" width="11.140625" style="84" customWidth="1"/>
    <col min="13" max="20" width="10.5703125" style="84"/>
    <col min="21" max="16384" width="10.5703125" style="94"/>
  </cols>
  <sheetData>
    <row r="1" spans="1:20" ht="3" customHeight="1">
      <c r="A1" s="196" t="s">
        <v>57</v>
      </c>
    </row>
    <row r="2" spans="1:20" ht="22.5">
      <c r="F2" s="461" t="s">
        <v>106</v>
      </c>
      <c r="G2" s="462"/>
      <c r="H2" s="463"/>
      <c r="I2" s="102"/>
    </row>
    <row r="3" spans="1:20" ht="3" customHeight="1"/>
    <row r="4" spans="1:20" s="199" customFormat="1" ht="15">
      <c r="A4" s="198"/>
      <c r="B4" s="198"/>
      <c r="C4" s="198"/>
      <c r="D4" s="198"/>
      <c r="F4" s="412" t="s">
        <v>107</v>
      </c>
      <c r="G4" s="412"/>
      <c r="H4" s="412"/>
      <c r="I4" s="464" t="s">
        <v>108</v>
      </c>
      <c r="J4" s="198"/>
      <c r="K4" s="198"/>
      <c r="L4" s="198"/>
      <c r="M4" s="198"/>
      <c r="N4" s="198"/>
      <c r="O4" s="198"/>
      <c r="P4" s="198"/>
      <c r="Q4" s="198"/>
      <c r="R4" s="198"/>
      <c r="S4" s="198"/>
      <c r="T4" s="198"/>
    </row>
    <row r="5" spans="1:20" s="199" customFormat="1" ht="11.25" customHeight="1">
      <c r="A5" s="198"/>
      <c r="B5" s="198"/>
      <c r="C5" s="198"/>
      <c r="D5" s="198"/>
      <c r="F5" s="200" t="s">
        <v>54</v>
      </c>
      <c r="G5" s="201" t="s">
        <v>109</v>
      </c>
      <c r="H5" s="202" t="s">
        <v>110</v>
      </c>
      <c r="I5" s="464"/>
      <c r="J5" s="198"/>
      <c r="K5" s="198"/>
      <c r="L5" s="198"/>
      <c r="M5" s="198"/>
      <c r="N5" s="198"/>
      <c r="O5" s="198"/>
      <c r="P5" s="198"/>
      <c r="Q5" s="198"/>
      <c r="R5" s="198"/>
      <c r="S5" s="198"/>
      <c r="T5" s="198"/>
    </row>
    <row r="6" spans="1:20" s="199" customFormat="1" ht="12" customHeight="1">
      <c r="A6" s="198"/>
      <c r="B6" s="198"/>
      <c r="C6" s="198"/>
      <c r="D6" s="198"/>
      <c r="F6" s="203" t="s">
        <v>56</v>
      </c>
      <c r="G6" s="204">
        <v>2</v>
      </c>
      <c r="H6" s="205">
        <v>3</v>
      </c>
      <c r="I6" s="206">
        <v>4</v>
      </c>
      <c r="J6" s="198">
        <v>4</v>
      </c>
      <c r="K6" s="198"/>
      <c r="L6" s="198"/>
      <c r="M6" s="198"/>
      <c r="N6" s="198"/>
      <c r="O6" s="198"/>
      <c r="P6" s="198"/>
      <c r="Q6" s="198"/>
      <c r="R6" s="198"/>
      <c r="S6" s="198"/>
      <c r="T6" s="198"/>
    </row>
    <row r="7" spans="1:20" s="199" customFormat="1" ht="18.75">
      <c r="A7" s="198"/>
      <c r="B7" s="198"/>
      <c r="C7" s="198"/>
      <c r="D7" s="198"/>
      <c r="F7" s="207">
        <v>1</v>
      </c>
      <c r="G7" s="208" t="s">
        <v>111</v>
      </c>
      <c r="H7" s="225">
        <v>43941</v>
      </c>
      <c r="I7" s="210" t="s">
        <v>112</v>
      </c>
      <c r="J7" s="211"/>
      <c r="K7" s="198"/>
      <c r="L7" s="198"/>
      <c r="M7" s="198"/>
      <c r="N7" s="198"/>
      <c r="O7" s="198"/>
      <c r="P7" s="198"/>
      <c r="Q7" s="198"/>
      <c r="R7" s="198"/>
      <c r="S7" s="198"/>
      <c r="T7" s="198"/>
    </row>
    <row r="8" spans="1:20" s="199" customFormat="1" ht="45">
      <c r="A8" s="460">
        <v>1</v>
      </c>
      <c r="B8" s="198"/>
      <c r="C8" s="198"/>
      <c r="D8" s="198"/>
      <c r="F8" s="226">
        <v>43832</v>
      </c>
      <c r="G8" s="208" t="s">
        <v>113</v>
      </c>
      <c r="H8" s="209" t="s">
        <v>127</v>
      </c>
      <c r="I8" s="210" t="s">
        <v>114</v>
      </c>
      <c r="J8" s="211"/>
      <c r="K8" s="198"/>
      <c r="L8" s="198"/>
      <c r="M8" s="198"/>
      <c r="N8" s="198"/>
      <c r="O8" s="198"/>
      <c r="P8" s="198"/>
      <c r="Q8" s="198"/>
      <c r="R8" s="198"/>
      <c r="S8" s="198"/>
      <c r="T8" s="198"/>
    </row>
    <row r="9" spans="1:20" s="199" customFormat="1" ht="22.5">
      <c r="A9" s="460"/>
      <c r="B9" s="198"/>
      <c r="C9" s="198"/>
      <c r="D9" s="198"/>
      <c r="F9" s="207" t="e">
        <f ca="1">"3." &amp;mergeValue(A9)</f>
        <v>#NAME?</v>
      </c>
      <c r="G9" s="208" t="s">
        <v>115</v>
      </c>
      <c r="H9" s="209" t="s">
        <v>126</v>
      </c>
      <c r="I9" s="210" t="s">
        <v>116</v>
      </c>
      <c r="J9" s="211"/>
      <c r="K9" s="198"/>
      <c r="L9" s="198"/>
      <c r="M9" s="198"/>
      <c r="N9" s="198"/>
      <c r="O9" s="198"/>
      <c r="P9" s="198"/>
      <c r="Q9" s="198"/>
      <c r="R9" s="198"/>
      <c r="S9" s="198"/>
      <c r="T9" s="198"/>
    </row>
    <row r="10" spans="1:20" s="199" customFormat="1" ht="22.5">
      <c r="A10" s="460"/>
      <c r="B10" s="198"/>
      <c r="C10" s="198"/>
      <c r="D10" s="198"/>
      <c r="F10" s="207" t="e">
        <f ca="1">"4."&amp;mergeValue(A10)</f>
        <v>#NAME?</v>
      </c>
      <c r="G10" s="208" t="s">
        <v>117</v>
      </c>
      <c r="H10" s="202" t="s">
        <v>118</v>
      </c>
      <c r="I10" s="210"/>
      <c r="J10" s="211"/>
      <c r="K10" s="198"/>
      <c r="L10" s="198"/>
      <c r="M10" s="198"/>
      <c r="N10" s="198"/>
      <c r="O10" s="198"/>
      <c r="P10" s="198"/>
      <c r="Q10" s="198"/>
      <c r="R10" s="198"/>
      <c r="S10" s="198"/>
      <c r="T10" s="198"/>
    </row>
    <row r="11" spans="1:20" s="199" customFormat="1" ht="18.75">
      <c r="A11" s="460"/>
      <c r="B11" s="460">
        <v>1</v>
      </c>
      <c r="C11" s="212"/>
      <c r="D11" s="212"/>
      <c r="F11" s="207" t="e">
        <f ca="1">"4."&amp;mergeValue(A11) &amp;"."&amp;mergeValue(B11)</f>
        <v>#NAME?</v>
      </c>
      <c r="G11" s="213" t="s">
        <v>119</v>
      </c>
      <c r="H11" s="209" t="s">
        <v>2</v>
      </c>
      <c r="I11" s="210" t="s">
        <v>120</v>
      </c>
      <c r="J11" s="211"/>
      <c r="K11" s="198"/>
      <c r="L11" s="198"/>
      <c r="M11" s="198"/>
      <c r="N11" s="198"/>
      <c r="O11" s="198"/>
      <c r="P11" s="198"/>
      <c r="Q11" s="198"/>
      <c r="R11" s="198"/>
      <c r="S11" s="198"/>
      <c r="T11" s="198"/>
    </row>
    <row r="12" spans="1:20" s="199" customFormat="1" ht="22.5">
      <c r="A12" s="460"/>
      <c r="B12" s="460"/>
      <c r="C12" s="460">
        <v>1</v>
      </c>
      <c r="D12" s="212"/>
      <c r="F12" s="207" t="e">
        <f ca="1">"4."&amp;mergeValue(A12) &amp;"."&amp;mergeValue(B12)&amp;"."&amp;mergeValue(C12)</f>
        <v>#NAME?</v>
      </c>
      <c r="G12" s="214" t="s">
        <v>121</v>
      </c>
      <c r="H12" s="209" t="s">
        <v>70</v>
      </c>
      <c r="I12" s="210" t="s">
        <v>122</v>
      </c>
      <c r="J12" s="211"/>
      <c r="K12" s="198"/>
      <c r="L12" s="198"/>
      <c r="M12" s="198"/>
      <c r="N12" s="198"/>
      <c r="O12" s="198"/>
      <c r="P12" s="198"/>
      <c r="Q12" s="198"/>
      <c r="R12" s="198"/>
      <c r="S12" s="198"/>
      <c r="T12" s="198"/>
    </row>
    <row r="13" spans="1:20" s="199" customFormat="1" ht="56.25">
      <c r="A13" s="460"/>
      <c r="B13" s="460"/>
      <c r="C13" s="460"/>
      <c r="D13" s="212">
        <v>1</v>
      </c>
      <c r="F13" s="207" t="e">
        <f ca="1">"4."&amp;mergeValue(A13) &amp;"."&amp;mergeValue(B13)&amp;"."&amp;mergeValue(C13)&amp;"."&amp;mergeValue(D13)</f>
        <v>#NAME?</v>
      </c>
      <c r="G13" s="215" t="s">
        <v>123</v>
      </c>
      <c r="H13" s="209" t="s">
        <v>128</v>
      </c>
      <c r="I13" s="216" t="s">
        <v>124</v>
      </c>
      <c r="J13" s="211"/>
      <c r="K13" s="198"/>
      <c r="L13" s="198"/>
      <c r="M13" s="198"/>
      <c r="N13" s="198"/>
      <c r="O13" s="198"/>
      <c r="P13" s="198"/>
      <c r="Q13" s="198"/>
      <c r="R13" s="198"/>
      <c r="S13" s="198"/>
      <c r="T13" s="198"/>
    </row>
    <row r="14" spans="1:20" s="199" customFormat="1" ht="45">
      <c r="A14" s="460">
        <v>2</v>
      </c>
      <c r="B14" s="198"/>
      <c r="C14" s="198"/>
      <c r="D14" s="198"/>
      <c r="F14" s="207" t="e">
        <f ca="1">"2." &amp;mergeValue(A14)</f>
        <v>#NAME?</v>
      </c>
      <c r="G14" s="208" t="s">
        <v>113</v>
      </c>
      <c r="H14" s="209" t="s">
        <v>127</v>
      </c>
      <c r="I14" s="210" t="s">
        <v>114</v>
      </c>
      <c r="J14" s="211"/>
      <c r="K14" s="198"/>
      <c r="L14" s="198"/>
      <c r="M14" s="198"/>
      <c r="N14" s="198"/>
      <c r="O14" s="198"/>
      <c r="P14" s="198"/>
      <c r="Q14" s="198"/>
      <c r="R14" s="198"/>
      <c r="S14" s="198"/>
      <c r="T14" s="198"/>
    </row>
    <row r="15" spans="1:20" s="199" customFormat="1" ht="22.5">
      <c r="A15" s="460"/>
      <c r="B15" s="198"/>
      <c r="C15" s="198"/>
      <c r="D15" s="198"/>
      <c r="F15" s="207" t="e">
        <f ca="1">"3." &amp;mergeValue(A15)</f>
        <v>#NAME?</v>
      </c>
      <c r="G15" s="208" t="s">
        <v>115</v>
      </c>
      <c r="H15" s="209" t="s">
        <v>126</v>
      </c>
      <c r="I15" s="210" t="s">
        <v>116</v>
      </c>
      <c r="J15" s="211"/>
      <c r="K15" s="198"/>
      <c r="L15" s="198"/>
      <c r="M15" s="198"/>
      <c r="N15" s="198"/>
      <c r="O15" s="198"/>
      <c r="P15" s="198"/>
      <c r="Q15" s="198"/>
      <c r="R15" s="198"/>
      <c r="S15" s="198"/>
      <c r="T15" s="198"/>
    </row>
    <row r="16" spans="1:20" s="199" customFormat="1" ht="22.5">
      <c r="A16" s="460"/>
      <c r="B16" s="198"/>
      <c r="C16" s="198"/>
      <c r="D16" s="198"/>
      <c r="F16" s="207" t="e">
        <f ca="1">"4."&amp;mergeValue(A16)</f>
        <v>#NAME?</v>
      </c>
      <c r="G16" s="208" t="s">
        <v>117</v>
      </c>
      <c r="H16" s="202" t="s">
        <v>118</v>
      </c>
      <c r="I16" s="210"/>
      <c r="J16" s="211"/>
      <c r="K16" s="198"/>
      <c r="L16" s="198"/>
      <c r="M16" s="198"/>
      <c r="N16" s="198"/>
      <c r="O16" s="198"/>
      <c r="P16" s="198"/>
      <c r="Q16" s="198"/>
      <c r="R16" s="198"/>
      <c r="S16" s="198"/>
      <c r="T16" s="198"/>
    </row>
    <row r="17" spans="1:20" s="218" customFormat="1" ht="3" customHeight="1">
      <c r="A17" s="217"/>
      <c r="B17" s="217"/>
      <c r="C17" s="217"/>
      <c r="D17" s="217"/>
      <c r="F17" s="219"/>
      <c r="G17" s="220"/>
      <c r="H17" s="221"/>
      <c r="I17" s="222"/>
      <c r="J17" s="217"/>
      <c r="K17" s="217"/>
      <c r="L17" s="217"/>
      <c r="M17" s="217"/>
      <c r="N17" s="217"/>
      <c r="O17" s="217"/>
      <c r="P17" s="217"/>
      <c r="Q17" s="217"/>
      <c r="R17" s="217"/>
      <c r="S17" s="217"/>
      <c r="T17" s="217"/>
    </row>
    <row r="18" spans="1:20" s="218" customFormat="1" ht="15" customHeight="1">
      <c r="A18" s="217"/>
      <c r="B18" s="217"/>
      <c r="C18" s="217"/>
      <c r="D18" s="217"/>
      <c r="F18" s="223"/>
      <c r="G18" s="459" t="s">
        <v>125</v>
      </c>
      <c r="H18" s="459"/>
      <c r="I18" s="224"/>
      <c r="J18" s="217"/>
      <c r="K18" s="217"/>
      <c r="L18" s="217"/>
      <c r="M18" s="217"/>
      <c r="N18" s="217"/>
      <c r="O18" s="217"/>
      <c r="P18" s="217"/>
      <c r="Q18" s="217"/>
      <c r="R18" s="217"/>
      <c r="S18" s="217"/>
      <c r="T18" s="217"/>
    </row>
  </sheetData>
  <mergeCells count="8">
    <mergeCell ref="G18:H18"/>
    <mergeCell ref="A14:A16"/>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17:I18">
      <formula1>900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4"/>
  <sheetViews>
    <sheetView topLeftCell="I16" workbookViewId="0">
      <selection activeCell="O29" sqref="O29"/>
    </sheetView>
  </sheetViews>
  <sheetFormatPr defaultColWidth="10.5703125" defaultRowHeight="14.25"/>
  <cols>
    <col min="1" max="6" width="10.5703125" style="340" hidden="1" customWidth="1"/>
    <col min="7" max="8" width="9.140625" style="342" hidden="1" customWidth="1"/>
    <col min="9" max="9" width="3.7109375" style="347" customWidth="1"/>
    <col min="10" max="11" width="3.7109375" style="336" customWidth="1"/>
    <col min="12" max="12" width="12.7109375" style="334" customWidth="1"/>
    <col min="13" max="13" width="44.7109375" style="334" customWidth="1"/>
    <col min="14" max="14" width="1.7109375" style="334" hidden="1" customWidth="1"/>
    <col min="15" max="15" width="29.7109375" style="334" customWidth="1"/>
    <col min="16" max="17" width="23.7109375" style="334" hidden="1" customWidth="1"/>
    <col min="18" max="18" width="11.7109375" style="334" customWidth="1"/>
    <col min="19" max="19" width="3.7109375" style="334" customWidth="1"/>
    <col min="20" max="20" width="11.7109375" style="334" customWidth="1"/>
    <col min="21" max="21" width="8.5703125" style="334" hidden="1" customWidth="1"/>
    <col min="22" max="22" width="4.7109375" style="334" customWidth="1"/>
    <col min="23" max="23" width="115.7109375" style="334" customWidth="1"/>
    <col min="24" max="25" width="10.5703125" style="340"/>
    <col min="26" max="26" width="11.140625" style="340" customWidth="1"/>
    <col min="27" max="34" width="10.5703125" style="340"/>
    <col min="35" max="256" width="10.5703125" style="334"/>
    <col min="257" max="264" width="0" style="334" hidden="1" customWidth="1"/>
    <col min="265" max="265" width="3.7109375" style="334" customWidth="1"/>
    <col min="266" max="266" width="3.85546875" style="334" customWidth="1"/>
    <col min="267" max="267" width="3.7109375" style="334" customWidth="1"/>
    <col min="268" max="268" width="12.7109375" style="334" customWidth="1"/>
    <col min="269" max="269" width="52.7109375" style="334" customWidth="1"/>
    <col min="270" max="273" width="0" style="334" hidden="1" customWidth="1"/>
    <col min="274" max="274" width="12.28515625" style="334" customWidth="1"/>
    <col min="275" max="275" width="6.42578125" style="334" customWidth="1"/>
    <col min="276" max="276" width="12.28515625" style="334" customWidth="1"/>
    <col min="277" max="277" width="0" style="334" hidden="1" customWidth="1"/>
    <col min="278" max="278" width="3.7109375" style="334" customWidth="1"/>
    <col min="279" max="279" width="11.140625" style="334" bestFit="1" customWidth="1"/>
    <col min="280" max="281" width="10.5703125" style="334"/>
    <col min="282" max="282" width="11.140625" style="334" customWidth="1"/>
    <col min="283" max="512" width="10.5703125" style="334"/>
    <col min="513" max="520" width="0" style="334" hidden="1" customWidth="1"/>
    <col min="521" max="521" width="3.7109375" style="334" customWidth="1"/>
    <col min="522" max="522" width="3.85546875" style="334" customWidth="1"/>
    <col min="523" max="523" width="3.7109375" style="334" customWidth="1"/>
    <col min="524" max="524" width="12.7109375" style="334" customWidth="1"/>
    <col min="525" max="525" width="52.7109375" style="334" customWidth="1"/>
    <col min="526" max="529" width="0" style="334" hidden="1" customWidth="1"/>
    <col min="530" max="530" width="12.28515625" style="334" customWidth="1"/>
    <col min="531" max="531" width="6.42578125" style="334" customWidth="1"/>
    <col min="532" max="532" width="12.28515625" style="334" customWidth="1"/>
    <col min="533" max="533" width="0" style="334" hidden="1" customWidth="1"/>
    <col min="534" max="534" width="3.7109375" style="334" customWidth="1"/>
    <col min="535" max="535" width="11.140625" style="334" bestFit="1" customWidth="1"/>
    <col min="536" max="537" width="10.5703125" style="334"/>
    <col min="538" max="538" width="11.140625" style="334" customWidth="1"/>
    <col min="539" max="768" width="10.5703125" style="334"/>
    <col min="769" max="776" width="0" style="334" hidden="1" customWidth="1"/>
    <col min="777" max="777" width="3.7109375" style="334" customWidth="1"/>
    <col min="778" max="778" width="3.85546875" style="334" customWidth="1"/>
    <col min="779" max="779" width="3.7109375" style="334" customWidth="1"/>
    <col min="780" max="780" width="12.7109375" style="334" customWidth="1"/>
    <col min="781" max="781" width="52.7109375" style="334" customWidth="1"/>
    <col min="782" max="785" width="0" style="334" hidden="1" customWidth="1"/>
    <col min="786" max="786" width="12.28515625" style="334" customWidth="1"/>
    <col min="787" max="787" width="6.42578125" style="334" customWidth="1"/>
    <col min="788" max="788" width="12.28515625" style="334" customWidth="1"/>
    <col min="789" max="789" width="0" style="334" hidden="1" customWidth="1"/>
    <col min="790" max="790" width="3.7109375" style="334" customWidth="1"/>
    <col min="791" max="791" width="11.140625" style="334" bestFit="1" customWidth="1"/>
    <col min="792" max="793" width="10.5703125" style="334"/>
    <col min="794" max="794" width="11.140625" style="334" customWidth="1"/>
    <col min="795" max="1024" width="10.5703125" style="334"/>
    <col min="1025" max="1032" width="0" style="334" hidden="1" customWidth="1"/>
    <col min="1033" max="1033" width="3.7109375" style="334" customWidth="1"/>
    <col min="1034" max="1034" width="3.85546875" style="334" customWidth="1"/>
    <col min="1035" max="1035" width="3.7109375" style="334" customWidth="1"/>
    <col min="1036" max="1036" width="12.7109375" style="334" customWidth="1"/>
    <col min="1037" max="1037" width="52.7109375" style="334" customWidth="1"/>
    <col min="1038" max="1041" width="0" style="334" hidden="1" customWidth="1"/>
    <col min="1042" max="1042" width="12.28515625" style="334" customWidth="1"/>
    <col min="1043" max="1043" width="6.42578125" style="334" customWidth="1"/>
    <col min="1044" max="1044" width="12.28515625" style="334" customWidth="1"/>
    <col min="1045" max="1045" width="0" style="334" hidden="1" customWidth="1"/>
    <col min="1046" max="1046" width="3.7109375" style="334" customWidth="1"/>
    <col min="1047" max="1047" width="11.140625" style="334" bestFit="1" customWidth="1"/>
    <col min="1048" max="1049" width="10.5703125" style="334"/>
    <col min="1050" max="1050" width="11.140625" style="334" customWidth="1"/>
    <col min="1051" max="1280" width="10.5703125" style="334"/>
    <col min="1281" max="1288" width="0" style="334" hidden="1" customWidth="1"/>
    <col min="1289" max="1289" width="3.7109375" style="334" customWidth="1"/>
    <col min="1290" max="1290" width="3.85546875" style="334" customWidth="1"/>
    <col min="1291" max="1291" width="3.7109375" style="334" customWidth="1"/>
    <col min="1292" max="1292" width="12.7109375" style="334" customWidth="1"/>
    <col min="1293" max="1293" width="52.7109375" style="334" customWidth="1"/>
    <col min="1294" max="1297" width="0" style="334" hidden="1" customWidth="1"/>
    <col min="1298" max="1298" width="12.28515625" style="334" customWidth="1"/>
    <col min="1299" max="1299" width="6.42578125" style="334" customWidth="1"/>
    <col min="1300" max="1300" width="12.28515625" style="334" customWidth="1"/>
    <col min="1301" max="1301" width="0" style="334" hidden="1" customWidth="1"/>
    <col min="1302" max="1302" width="3.7109375" style="334" customWidth="1"/>
    <col min="1303" max="1303" width="11.140625" style="334" bestFit="1" customWidth="1"/>
    <col min="1304" max="1305" width="10.5703125" style="334"/>
    <col min="1306" max="1306" width="11.140625" style="334" customWidth="1"/>
    <col min="1307" max="1536" width="10.5703125" style="334"/>
    <col min="1537" max="1544" width="0" style="334" hidden="1" customWidth="1"/>
    <col min="1545" max="1545" width="3.7109375" style="334" customWidth="1"/>
    <col min="1546" max="1546" width="3.85546875" style="334" customWidth="1"/>
    <col min="1547" max="1547" width="3.7109375" style="334" customWidth="1"/>
    <col min="1548" max="1548" width="12.7109375" style="334" customWidth="1"/>
    <col min="1549" max="1549" width="52.7109375" style="334" customWidth="1"/>
    <col min="1550" max="1553" width="0" style="334" hidden="1" customWidth="1"/>
    <col min="1554" max="1554" width="12.28515625" style="334" customWidth="1"/>
    <col min="1555" max="1555" width="6.42578125" style="334" customWidth="1"/>
    <col min="1556" max="1556" width="12.28515625" style="334" customWidth="1"/>
    <col min="1557" max="1557" width="0" style="334" hidden="1" customWidth="1"/>
    <col min="1558" max="1558" width="3.7109375" style="334" customWidth="1"/>
    <col min="1559" max="1559" width="11.140625" style="334" bestFit="1" customWidth="1"/>
    <col min="1560" max="1561" width="10.5703125" style="334"/>
    <col min="1562" max="1562" width="11.140625" style="334" customWidth="1"/>
    <col min="1563" max="1792" width="10.5703125" style="334"/>
    <col min="1793" max="1800" width="0" style="334" hidden="1" customWidth="1"/>
    <col min="1801" max="1801" width="3.7109375" style="334" customWidth="1"/>
    <col min="1802" max="1802" width="3.85546875" style="334" customWidth="1"/>
    <col min="1803" max="1803" width="3.7109375" style="334" customWidth="1"/>
    <col min="1804" max="1804" width="12.7109375" style="334" customWidth="1"/>
    <col min="1805" max="1805" width="52.7109375" style="334" customWidth="1"/>
    <col min="1806" max="1809" width="0" style="334" hidden="1" customWidth="1"/>
    <col min="1810" max="1810" width="12.28515625" style="334" customWidth="1"/>
    <col min="1811" max="1811" width="6.42578125" style="334" customWidth="1"/>
    <col min="1812" max="1812" width="12.28515625" style="334" customWidth="1"/>
    <col min="1813" max="1813" width="0" style="334" hidden="1" customWidth="1"/>
    <col min="1814" max="1814" width="3.7109375" style="334" customWidth="1"/>
    <col min="1815" max="1815" width="11.140625" style="334" bestFit="1" customWidth="1"/>
    <col min="1816" max="1817" width="10.5703125" style="334"/>
    <col min="1818" max="1818" width="11.140625" style="334" customWidth="1"/>
    <col min="1819" max="2048" width="10.5703125" style="334"/>
    <col min="2049" max="2056" width="0" style="334" hidden="1" customWidth="1"/>
    <col min="2057" max="2057" width="3.7109375" style="334" customWidth="1"/>
    <col min="2058" max="2058" width="3.85546875" style="334" customWidth="1"/>
    <col min="2059" max="2059" width="3.7109375" style="334" customWidth="1"/>
    <col min="2060" max="2060" width="12.7109375" style="334" customWidth="1"/>
    <col min="2061" max="2061" width="52.7109375" style="334" customWidth="1"/>
    <col min="2062" max="2065" width="0" style="334" hidden="1" customWidth="1"/>
    <col min="2066" max="2066" width="12.28515625" style="334" customWidth="1"/>
    <col min="2067" max="2067" width="6.42578125" style="334" customWidth="1"/>
    <col min="2068" max="2068" width="12.28515625" style="334" customWidth="1"/>
    <col min="2069" max="2069" width="0" style="334" hidden="1" customWidth="1"/>
    <col min="2070" max="2070" width="3.7109375" style="334" customWidth="1"/>
    <col min="2071" max="2071" width="11.140625" style="334" bestFit="1" customWidth="1"/>
    <col min="2072" max="2073" width="10.5703125" style="334"/>
    <col min="2074" max="2074" width="11.140625" style="334" customWidth="1"/>
    <col min="2075" max="2304" width="10.5703125" style="334"/>
    <col min="2305" max="2312" width="0" style="334" hidden="1" customWidth="1"/>
    <col min="2313" max="2313" width="3.7109375" style="334" customWidth="1"/>
    <col min="2314" max="2314" width="3.85546875" style="334" customWidth="1"/>
    <col min="2315" max="2315" width="3.7109375" style="334" customWidth="1"/>
    <col min="2316" max="2316" width="12.7109375" style="334" customWidth="1"/>
    <col min="2317" max="2317" width="52.7109375" style="334" customWidth="1"/>
    <col min="2318" max="2321" width="0" style="334" hidden="1" customWidth="1"/>
    <col min="2322" max="2322" width="12.28515625" style="334" customWidth="1"/>
    <col min="2323" max="2323" width="6.42578125" style="334" customWidth="1"/>
    <col min="2324" max="2324" width="12.28515625" style="334" customWidth="1"/>
    <col min="2325" max="2325" width="0" style="334" hidden="1" customWidth="1"/>
    <col min="2326" max="2326" width="3.7109375" style="334" customWidth="1"/>
    <col min="2327" max="2327" width="11.140625" style="334" bestFit="1" customWidth="1"/>
    <col min="2328" max="2329" width="10.5703125" style="334"/>
    <col min="2330" max="2330" width="11.140625" style="334" customWidth="1"/>
    <col min="2331" max="2560" width="10.5703125" style="334"/>
    <col min="2561" max="2568" width="0" style="334" hidden="1" customWidth="1"/>
    <col min="2569" max="2569" width="3.7109375" style="334" customWidth="1"/>
    <col min="2570" max="2570" width="3.85546875" style="334" customWidth="1"/>
    <col min="2571" max="2571" width="3.7109375" style="334" customWidth="1"/>
    <col min="2572" max="2572" width="12.7109375" style="334" customWidth="1"/>
    <col min="2573" max="2573" width="52.7109375" style="334" customWidth="1"/>
    <col min="2574" max="2577" width="0" style="334" hidden="1" customWidth="1"/>
    <col min="2578" max="2578" width="12.28515625" style="334" customWidth="1"/>
    <col min="2579" max="2579" width="6.42578125" style="334" customWidth="1"/>
    <col min="2580" max="2580" width="12.28515625" style="334" customWidth="1"/>
    <col min="2581" max="2581" width="0" style="334" hidden="1" customWidth="1"/>
    <col min="2582" max="2582" width="3.7109375" style="334" customWidth="1"/>
    <col min="2583" max="2583" width="11.140625" style="334" bestFit="1" customWidth="1"/>
    <col min="2584" max="2585" width="10.5703125" style="334"/>
    <col min="2586" max="2586" width="11.140625" style="334" customWidth="1"/>
    <col min="2587" max="2816" width="10.5703125" style="334"/>
    <col min="2817" max="2824" width="0" style="334" hidden="1" customWidth="1"/>
    <col min="2825" max="2825" width="3.7109375" style="334" customWidth="1"/>
    <col min="2826" max="2826" width="3.85546875" style="334" customWidth="1"/>
    <col min="2827" max="2827" width="3.7109375" style="334" customWidth="1"/>
    <col min="2828" max="2828" width="12.7109375" style="334" customWidth="1"/>
    <col min="2829" max="2829" width="52.7109375" style="334" customWidth="1"/>
    <col min="2830" max="2833" width="0" style="334" hidden="1" customWidth="1"/>
    <col min="2834" max="2834" width="12.28515625" style="334" customWidth="1"/>
    <col min="2835" max="2835" width="6.42578125" style="334" customWidth="1"/>
    <col min="2836" max="2836" width="12.28515625" style="334" customWidth="1"/>
    <col min="2837" max="2837" width="0" style="334" hidden="1" customWidth="1"/>
    <col min="2838" max="2838" width="3.7109375" style="334" customWidth="1"/>
    <col min="2839" max="2839" width="11.140625" style="334" bestFit="1" customWidth="1"/>
    <col min="2840" max="2841" width="10.5703125" style="334"/>
    <col min="2842" max="2842" width="11.140625" style="334" customWidth="1"/>
    <col min="2843" max="3072" width="10.5703125" style="334"/>
    <col min="3073" max="3080" width="0" style="334" hidden="1" customWidth="1"/>
    <col min="3081" max="3081" width="3.7109375" style="334" customWidth="1"/>
    <col min="3082" max="3082" width="3.85546875" style="334" customWidth="1"/>
    <col min="3083" max="3083" width="3.7109375" style="334" customWidth="1"/>
    <col min="3084" max="3084" width="12.7109375" style="334" customWidth="1"/>
    <col min="3085" max="3085" width="52.7109375" style="334" customWidth="1"/>
    <col min="3086" max="3089" width="0" style="334" hidden="1" customWidth="1"/>
    <col min="3090" max="3090" width="12.28515625" style="334" customWidth="1"/>
    <col min="3091" max="3091" width="6.42578125" style="334" customWidth="1"/>
    <col min="3092" max="3092" width="12.28515625" style="334" customWidth="1"/>
    <col min="3093" max="3093" width="0" style="334" hidden="1" customWidth="1"/>
    <col min="3094" max="3094" width="3.7109375" style="334" customWidth="1"/>
    <col min="3095" max="3095" width="11.140625" style="334" bestFit="1" customWidth="1"/>
    <col min="3096" max="3097" width="10.5703125" style="334"/>
    <col min="3098" max="3098" width="11.140625" style="334" customWidth="1"/>
    <col min="3099" max="3328" width="10.5703125" style="334"/>
    <col min="3329" max="3336" width="0" style="334" hidden="1" customWidth="1"/>
    <col min="3337" max="3337" width="3.7109375" style="334" customWidth="1"/>
    <col min="3338" max="3338" width="3.85546875" style="334" customWidth="1"/>
    <col min="3339" max="3339" width="3.7109375" style="334" customWidth="1"/>
    <col min="3340" max="3340" width="12.7109375" style="334" customWidth="1"/>
    <col min="3341" max="3341" width="52.7109375" style="334" customWidth="1"/>
    <col min="3342" max="3345" width="0" style="334" hidden="1" customWidth="1"/>
    <col min="3346" max="3346" width="12.28515625" style="334" customWidth="1"/>
    <col min="3347" max="3347" width="6.42578125" style="334" customWidth="1"/>
    <col min="3348" max="3348" width="12.28515625" style="334" customWidth="1"/>
    <col min="3349" max="3349" width="0" style="334" hidden="1" customWidth="1"/>
    <col min="3350" max="3350" width="3.7109375" style="334" customWidth="1"/>
    <col min="3351" max="3351" width="11.140625" style="334" bestFit="1" customWidth="1"/>
    <col min="3352" max="3353" width="10.5703125" style="334"/>
    <col min="3354" max="3354" width="11.140625" style="334" customWidth="1"/>
    <col min="3355" max="3584" width="10.5703125" style="334"/>
    <col min="3585" max="3592" width="0" style="334" hidden="1" customWidth="1"/>
    <col min="3593" max="3593" width="3.7109375" style="334" customWidth="1"/>
    <col min="3594" max="3594" width="3.85546875" style="334" customWidth="1"/>
    <col min="3595" max="3595" width="3.7109375" style="334" customWidth="1"/>
    <col min="3596" max="3596" width="12.7109375" style="334" customWidth="1"/>
    <col min="3597" max="3597" width="52.7109375" style="334" customWidth="1"/>
    <col min="3598" max="3601" width="0" style="334" hidden="1" customWidth="1"/>
    <col min="3602" max="3602" width="12.28515625" style="334" customWidth="1"/>
    <col min="3603" max="3603" width="6.42578125" style="334" customWidth="1"/>
    <col min="3604" max="3604" width="12.28515625" style="334" customWidth="1"/>
    <col min="3605" max="3605" width="0" style="334" hidden="1" customWidth="1"/>
    <col min="3606" max="3606" width="3.7109375" style="334" customWidth="1"/>
    <col min="3607" max="3607" width="11.140625" style="334" bestFit="1" customWidth="1"/>
    <col min="3608" max="3609" width="10.5703125" style="334"/>
    <col min="3610" max="3610" width="11.140625" style="334" customWidth="1"/>
    <col min="3611" max="3840" width="10.5703125" style="334"/>
    <col min="3841" max="3848" width="0" style="334" hidden="1" customWidth="1"/>
    <col min="3849" max="3849" width="3.7109375" style="334" customWidth="1"/>
    <col min="3850" max="3850" width="3.85546875" style="334" customWidth="1"/>
    <col min="3851" max="3851" width="3.7109375" style="334" customWidth="1"/>
    <col min="3852" max="3852" width="12.7109375" style="334" customWidth="1"/>
    <col min="3853" max="3853" width="52.7109375" style="334" customWidth="1"/>
    <col min="3854" max="3857" width="0" style="334" hidden="1" customWidth="1"/>
    <col min="3858" max="3858" width="12.28515625" style="334" customWidth="1"/>
    <col min="3859" max="3859" width="6.42578125" style="334" customWidth="1"/>
    <col min="3860" max="3860" width="12.28515625" style="334" customWidth="1"/>
    <col min="3861" max="3861" width="0" style="334" hidden="1" customWidth="1"/>
    <col min="3862" max="3862" width="3.7109375" style="334" customWidth="1"/>
    <col min="3863" max="3863" width="11.140625" style="334" bestFit="1" customWidth="1"/>
    <col min="3864" max="3865" width="10.5703125" style="334"/>
    <col min="3866" max="3866" width="11.140625" style="334" customWidth="1"/>
    <col min="3867" max="4096" width="10.5703125" style="334"/>
    <col min="4097" max="4104" width="0" style="334" hidden="1" customWidth="1"/>
    <col min="4105" max="4105" width="3.7109375" style="334" customWidth="1"/>
    <col min="4106" max="4106" width="3.85546875" style="334" customWidth="1"/>
    <col min="4107" max="4107" width="3.7109375" style="334" customWidth="1"/>
    <col min="4108" max="4108" width="12.7109375" style="334" customWidth="1"/>
    <col min="4109" max="4109" width="52.7109375" style="334" customWidth="1"/>
    <col min="4110" max="4113" width="0" style="334" hidden="1" customWidth="1"/>
    <col min="4114" max="4114" width="12.28515625" style="334" customWidth="1"/>
    <col min="4115" max="4115" width="6.42578125" style="334" customWidth="1"/>
    <col min="4116" max="4116" width="12.28515625" style="334" customWidth="1"/>
    <col min="4117" max="4117" width="0" style="334" hidden="1" customWidth="1"/>
    <col min="4118" max="4118" width="3.7109375" style="334" customWidth="1"/>
    <col min="4119" max="4119" width="11.140625" style="334" bestFit="1" customWidth="1"/>
    <col min="4120" max="4121" width="10.5703125" style="334"/>
    <col min="4122" max="4122" width="11.140625" style="334" customWidth="1"/>
    <col min="4123" max="4352" width="10.5703125" style="334"/>
    <col min="4353" max="4360" width="0" style="334" hidden="1" customWidth="1"/>
    <col min="4361" max="4361" width="3.7109375" style="334" customWidth="1"/>
    <col min="4362" max="4362" width="3.85546875" style="334" customWidth="1"/>
    <col min="4363" max="4363" width="3.7109375" style="334" customWidth="1"/>
    <col min="4364" max="4364" width="12.7109375" style="334" customWidth="1"/>
    <col min="4365" max="4365" width="52.7109375" style="334" customWidth="1"/>
    <col min="4366" max="4369" width="0" style="334" hidden="1" customWidth="1"/>
    <col min="4370" max="4370" width="12.28515625" style="334" customWidth="1"/>
    <col min="4371" max="4371" width="6.42578125" style="334" customWidth="1"/>
    <col min="4372" max="4372" width="12.28515625" style="334" customWidth="1"/>
    <col min="4373" max="4373" width="0" style="334" hidden="1" customWidth="1"/>
    <col min="4374" max="4374" width="3.7109375" style="334" customWidth="1"/>
    <col min="4375" max="4375" width="11.140625" style="334" bestFit="1" customWidth="1"/>
    <col min="4376" max="4377" width="10.5703125" style="334"/>
    <col min="4378" max="4378" width="11.140625" style="334" customWidth="1"/>
    <col min="4379" max="4608" width="10.5703125" style="334"/>
    <col min="4609" max="4616" width="0" style="334" hidden="1" customWidth="1"/>
    <col min="4617" max="4617" width="3.7109375" style="334" customWidth="1"/>
    <col min="4618" max="4618" width="3.85546875" style="334" customWidth="1"/>
    <col min="4619" max="4619" width="3.7109375" style="334" customWidth="1"/>
    <col min="4620" max="4620" width="12.7109375" style="334" customWidth="1"/>
    <col min="4621" max="4621" width="52.7109375" style="334" customWidth="1"/>
    <col min="4622" max="4625" width="0" style="334" hidden="1" customWidth="1"/>
    <col min="4626" max="4626" width="12.28515625" style="334" customWidth="1"/>
    <col min="4627" max="4627" width="6.42578125" style="334" customWidth="1"/>
    <col min="4628" max="4628" width="12.28515625" style="334" customWidth="1"/>
    <col min="4629" max="4629" width="0" style="334" hidden="1" customWidth="1"/>
    <col min="4630" max="4630" width="3.7109375" style="334" customWidth="1"/>
    <col min="4631" max="4631" width="11.140625" style="334" bestFit="1" customWidth="1"/>
    <col min="4632" max="4633" width="10.5703125" style="334"/>
    <col min="4634" max="4634" width="11.140625" style="334" customWidth="1"/>
    <col min="4635" max="4864" width="10.5703125" style="334"/>
    <col min="4865" max="4872" width="0" style="334" hidden="1" customWidth="1"/>
    <col min="4873" max="4873" width="3.7109375" style="334" customWidth="1"/>
    <col min="4874" max="4874" width="3.85546875" style="334" customWidth="1"/>
    <col min="4875" max="4875" width="3.7109375" style="334" customWidth="1"/>
    <col min="4876" max="4876" width="12.7109375" style="334" customWidth="1"/>
    <col min="4877" max="4877" width="52.7109375" style="334" customWidth="1"/>
    <col min="4878" max="4881" width="0" style="334" hidden="1" customWidth="1"/>
    <col min="4882" max="4882" width="12.28515625" style="334" customWidth="1"/>
    <col min="4883" max="4883" width="6.42578125" style="334" customWidth="1"/>
    <col min="4884" max="4884" width="12.28515625" style="334" customWidth="1"/>
    <col min="4885" max="4885" width="0" style="334" hidden="1" customWidth="1"/>
    <col min="4886" max="4886" width="3.7109375" style="334" customWidth="1"/>
    <col min="4887" max="4887" width="11.140625" style="334" bestFit="1" customWidth="1"/>
    <col min="4888" max="4889" width="10.5703125" style="334"/>
    <col min="4890" max="4890" width="11.140625" style="334" customWidth="1"/>
    <col min="4891" max="5120" width="10.5703125" style="334"/>
    <col min="5121" max="5128" width="0" style="334" hidden="1" customWidth="1"/>
    <col min="5129" max="5129" width="3.7109375" style="334" customWidth="1"/>
    <col min="5130" max="5130" width="3.85546875" style="334" customWidth="1"/>
    <col min="5131" max="5131" width="3.7109375" style="334" customWidth="1"/>
    <col min="5132" max="5132" width="12.7109375" style="334" customWidth="1"/>
    <col min="5133" max="5133" width="52.7109375" style="334" customWidth="1"/>
    <col min="5134" max="5137" width="0" style="334" hidden="1" customWidth="1"/>
    <col min="5138" max="5138" width="12.28515625" style="334" customWidth="1"/>
    <col min="5139" max="5139" width="6.42578125" style="334" customWidth="1"/>
    <col min="5140" max="5140" width="12.28515625" style="334" customWidth="1"/>
    <col min="5141" max="5141" width="0" style="334" hidden="1" customWidth="1"/>
    <col min="5142" max="5142" width="3.7109375" style="334" customWidth="1"/>
    <col min="5143" max="5143" width="11.140625" style="334" bestFit="1" customWidth="1"/>
    <col min="5144" max="5145" width="10.5703125" style="334"/>
    <col min="5146" max="5146" width="11.140625" style="334" customWidth="1"/>
    <col min="5147" max="5376" width="10.5703125" style="334"/>
    <col min="5377" max="5384" width="0" style="334" hidden="1" customWidth="1"/>
    <col min="5385" max="5385" width="3.7109375" style="334" customWidth="1"/>
    <col min="5386" max="5386" width="3.85546875" style="334" customWidth="1"/>
    <col min="5387" max="5387" width="3.7109375" style="334" customWidth="1"/>
    <col min="5388" max="5388" width="12.7109375" style="334" customWidth="1"/>
    <col min="5389" max="5389" width="52.7109375" style="334" customWidth="1"/>
    <col min="5390" max="5393" width="0" style="334" hidden="1" customWidth="1"/>
    <col min="5394" max="5394" width="12.28515625" style="334" customWidth="1"/>
    <col min="5395" max="5395" width="6.42578125" style="334" customWidth="1"/>
    <col min="5396" max="5396" width="12.28515625" style="334" customWidth="1"/>
    <col min="5397" max="5397" width="0" style="334" hidden="1" customWidth="1"/>
    <col min="5398" max="5398" width="3.7109375" style="334" customWidth="1"/>
    <col min="5399" max="5399" width="11.140625" style="334" bestFit="1" customWidth="1"/>
    <col min="5400" max="5401" width="10.5703125" style="334"/>
    <col min="5402" max="5402" width="11.140625" style="334" customWidth="1"/>
    <col min="5403" max="5632" width="10.5703125" style="334"/>
    <col min="5633" max="5640" width="0" style="334" hidden="1" customWidth="1"/>
    <col min="5641" max="5641" width="3.7109375" style="334" customWidth="1"/>
    <col min="5642" max="5642" width="3.85546875" style="334" customWidth="1"/>
    <col min="5643" max="5643" width="3.7109375" style="334" customWidth="1"/>
    <col min="5644" max="5644" width="12.7109375" style="334" customWidth="1"/>
    <col min="5645" max="5645" width="52.7109375" style="334" customWidth="1"/>
    <col min="5646" max="5649" width="0" style="334" hidden="1" customWidth="1"/>
    <col min="5650" max="5650" width="12.28515625" style="334" customWidth="1"/>
    <col min="5651" max="5651" width="6.42578125" style="334" customWidth="1"/>
    <col min="5652" max="5652" width="12.28515625" style="334" customWidth="1"/>
    <col min="5653" max="5653" width="0" style="334" hidden="1" customWidth="1"/>
    <col min="5654" max="5654" width="3.7109375" style="334" customWidth="1"/>
    <col min="5655" max="5655" width="11.140625" style="334" bestFit="1" customWidth="1"/>
    <col min="5656" max="5657" width="10.5703125" style="334"/>
    <col min="5658" max="5658" width="11.140625" style="334" customWidth="1"/>
    <col min="5659" max="5888" width="10.5703125" style="334"/>
    <col min="5889" max="5896" width="0" style="334" hidden="1" customWidth="1"/>
    <col min="5897" max="5897" width="3.7109375" style="334" customWidth="1"/>
    <col min="5898" max="5898" width="3.85546875" style="334" customWidth="1"/>
    <col min="5899" max="5899" width="3.7109375" style="334" customWidth="1"/>
    <col min="5900" max="5900" width="12.7109375" style="334" customWidth="1"/>
    <col min="5901" max="5901" width="52.7109375" style="334" customWidth="1"/>
    <col min="5902" max="5905" width="0" style="334" hidden="1" customWidth="1"/>
    <col min="5906" max="5906" width="12.28515625" style="334" customWidth="1"/>
    <col min="5907" max="5907" width="6.42578125" style="334" customWidth="1"/>
    <col min="5908" max="5908" width="12.28515625" style="334" customWidth="1"/>
    <col min="5909" max="5909" width="0" style="334" hidden="1" customWidth="1"/>
    <col min="5910" max="5910" width="3.7109375" style="334" customWidth="1"/>
    <col min="5911" max="5911" width="11.140625" style="334" bestFit="1" customWidth="1"/>
    <col min="5912" max="5913" width="10.5703125" style="334"/>
    <col min="5914" max="5914" width="11.140625" style="334" customWidth="1"/>
    <col min="5915" max="6144" width="10.5703125" style="334"/>
    <col min="6145" max="6152" width="0" style="334" hidden="1" customWidth="1"/>
    <col min="6153" max="6153" width="3.7109375" style="334" customWidth="1"/>
    <col min="6154" max="6154" width="3.85546875" style="334" customWidth="1"/>
    <col min="6155" max="6155" width="3.7109375" style="334" customWidth="1"/>
    <col min="6156" max="6156" width="12.7109375" style="334" customWidth="1"/>
    <col min="6157" max="6157" width="52.7109375" style="334" customWidth="1"/>
    <col min="6158" max="6161" width="0" style="334" hidden="1" customWidth="1"/>
    <col min="6162" max="6162" width="12.28515625" style="334" customWidth="1"/>
    <col min="6163" max="6163" width="6.42578125" style="334" customWidth="1"/>
    <col min="6164" max="6164" width="12.28515625" style="334" customWidth="1"/>
    <col min="6165" max="6165" width="0" style="334" hidden="1" customWidth="1"/>
    <col min="6166" max="6166" width="3.7109375" style="334" customWidth="1"/>
    <col min="6167" max="6167" width="11.140625" style="334" bestFit="1" customWidth="1"/>
    <col min="6168" max="6169" width="10.5703125" style="334"/>
    <col min="6170" max="6170" width="11.140625" style="334" customWidth="1"/>
    <col min="6171" max="6400" width="10.5703125" style="334"/>
    <col min="6401" max="6408" width="0" style="334" hidden="1" customWidth="1"/>
    <col min="6409" max="6409" width="3.7109375" style="334" customWidth="1"/>
    <col min="6410" max="6410" width="3.85546875" style="334" customWidth="1"/>
    <col min="6411" max="6411" width="3.7109375" style="334" customWidth="1"/>
    <col min="6412" max="6412" width="12.7109375" style="334" customWidth="1"/>
    <col min="6413" max="6413" width="52.7109375" style="334" customWidth="1"/>
    <col min="6414" max="6417" width="0" style="334" hidden="1" customWidth="1"/>
    <col min="6418" max="6418" width="12.28515625" style="334" customWidth="1"/>
    <col min="6419" max="6419" width="6.42578125" style="334" customWidth="1"/>
    <col min="6420" max="6420" width="12.28515625" style="334" customWidth="1"/>
    <col min="6421" max="6421" width="0" style="334" hidden="1" customWidth="1"/>
    <col min="6422" max="6422" width="3.7109375" style="334" customWidth="1"/>
    <col min="6423" max="6423" width="11.140625" style="334" bestFit="1" customWidth="1"/>
    <col min="6424" max="6425" width="10.5703125" style="334"/>
    <col min="6426" max="6426" width="11.140625" style="334" customWidth="1"/>
    <col min="6427" max="6656" width="10.5703125" style="334"/>
    <col min="6657" max="6664" width="0" style="334" hidden="1" customWidth="1"/>
    <col min="6665" max="6665" width="3.7109375" style="334" customWidth="1"/>
    <col min="6666" max="6666" width="3.85546875" style="334" customWidth="1"/>
    <col min="6667" max="6667" width="3.7109375" style="334" customWidth="1"/>
    <col min="6668" max="6668" width="12.7109375" style="334" customWidth="1"/>
    <col min="6669" max="6669" width="52.7109375" style="334" customWidth="1"/>
    <col min="6670" max="6673" width="0" style="334" hidden="1" customWidth="1"/>
    <col min="6674" max="6674" width="12.28515625" style="334" customWidth="1"/>
    <col min="6675" max="6675" width="6.42578125" style="334" customWidth="1"/>
    <col min="6676" max="6676" width="12.28515625" style="334" customWidth="1"/>
    <col min="6677" max="6677" width="0" style="334" hidden="1" customWidth="1"/>
    <col min="6678" max="6678" width="3.7109375" style="334" customWidth="1"/>
    <col min="6679" max="6679" width="11.140625" style="334" bestFit="1" customWidth="1"/>
    <col min="6680" max="6681" width="10.5703125" style="334"/>
    <col min="6682" max="6682" width="11.140625" style="334" customWidth="1"/>
    <col min="6683" max="6912" width="10.5703125" style="334"/>
    <col min="6913" max="6920" width="0" style="334" hidden="1" customWidth="1"/>
    <col min="6921" max="6921" width="3.7109375" style="334" customWidth="1"/>
    <col min="6922" max="6922" width="3.85546875" style="334" customWidth="1"/>
    <col min="6923" max="6923" width="3.7109375" style="334" customWidth="1"/>
    <col min="6924" max="6924" width="12.7109375" style="334" customWidth="1"/>
    <col min="6925" max="6925" width="52.7109375" style="334" customWidth="1"/>
    <col min="6926" max="6929" width="0" style="334" hidden="1" customWidth="1"/>
    <col min="6930" max="6930" width="12.28515625" style="334" customWidth="1"/>
    <col min="6931" max="6931" width="6.42578125" style="334" customWidth="1"/>
    <col min="6932" max="6932" width="12.28515625" style="334" customWidth="1"/>
    <col min="6933" max="6933" width="0" style="334" hidden="1" customWidth="1"/>
    <col min="6934" max="6934" width="3.7109375" style="334" customWidth="1"/>
    <col min="6935" max="6935" width="11.140625" style="334" bestFit="1" customWidth="1"/>
    <col min="6936" max="6937" width="10.5703125" style="334"/>
    <col min="6938" max="6938" width="11.140625" style="334" customWidth="1"/>
    <col min="6939" max="7168" width="10.5703125" style="334"/>
    <col min="7169" max="7176" width="0" style="334" hidden="1" customWidth="1"/>
    <col min="7177" max="7177" width="3.7109375" style="334" customWidth="1"/>
    <col min="7178" max="7178" width="3.85546875" style="334" customWidth="1"/>
    <col min="7179" max="7179" width="3.7109375" style="334" customWidth="1"/>
    <col min="7180" max="7180" width="12.7109375" style="334" customWidth="1"/>
    <col min="7181" max="7181" width="52.7109375" style="334" customWidth="1"/>
    <col min="7182" max="7185" width="0" style="334" hidden="1" customWidth="1"/>
    <col min="7186" max="7186" width="12.28515625" style="334" customWidth="1"/>
    <col min="7187" max="7187" width="6.42578125" style="334" customWidth="1"/>
    <col min="7188" max="7188" width="12.28515625" style="334" customWidth="1"/>
    <col min="7189" max="7189" width="0" style="334" hidden="1" customWidth="1"/>
    <col min="7190" max="7190" width="3.7109375" style="334" customWidth="1"/>
    <col min="7191" max="7191" width="11.140625" style="334" bestFit="1" customWidth="1"/>
    <col min="7192" max="7193" width="10.5703125" style="334"/>
    <col min="7194" max="7194" width="11.140625" style="334" customWidth="1"/>
    <col min="7195" max="7424" width="10.5703125" style="334"/>
    <col min="7425" max="7432" width="0" style="334" hidden="1" customWidth="1"/>
    <col min="7433" max="7433" width="3.7109375" style="334" customWidth="1"/>
    <col min="7434" max="7434" width="3.85546875" style="334" customWidth="1"/>
    <col min="7435" max="7435" width="3.7109375" style="334" customWidth="1"/>
    <col min="7436" max="7436" width="12.7109375" style="334" customWidth="1"/>
    <col min="7437" max="7437" width="52.7109375" style="334" customWidth="1"/>
    <col min="7438" max="7441" width="0" style="334" hidden="1" customWidth="1"/>
    <col min="7442" max="7442" width="12.28515625" style="334" customWidth="1"/>
    <col min="7443" max="7443" width="6.42578125" style="334" customWidth="1"/>
    <col min="7444" max="7444" width="12.28515625" style="334" customWidth="1"/>
    <col min="7445" max="7445" width="0" style="334" hidden="1" customWidth="1"/>
    <col min="7446" max="7446" width="3.7109375" style="334" customWidth="1"/>
    <col min="7447" max="7447" width="11.140625" style="334" bestFit="1" customWidth="1"/>
    <col min="7448" max="7449" width="10.5703125" style="334"/>
    <col min="7450" max="7450" width="11.140625" style="334" customWidth="1"/>
    <col min="7451" max="7680" width="10.5703125" style="334"/>
    <col min="7681" max="7688" width="0" style="334" hidden="1" customWidth="1"/>
    <col min="7689" max="7689" width="3.7109375" style="334" customWidth="1"/>
    <col min="7690" max="7690" width="3.85546875" style="334" customWidth="1"/>
    <col min="7691" max="7691" width="3.7109375" style="334" customWidth="1"/>
    <col min="7692" max="7692" width="12.7109375" style="334" customWidth="1"/>
    <col min="7693" max="7693" width="52.7109375" style="334" customWidth="1"/>
    <col min="7694" max="7697" width="0" style="334" hidden="1" customWidth="1"/>
    <col min="7698" max="7698" width="12.28515625" style="334" customWidth="1"/>
    <col min="7699" max="7699" width="6.42578125" style="334" customWidth="1"/>
    <col min="7700" max="7700" width="12.28515625" style="334" customWidth="1"/>
    <col min="7701" max="7701" width="0" style="334" hidden="1" customWidth="1"/>
    <col min="7702" max="7702" width="3.7109375" style="334" customWidth="1"/>
    <col min="7703" max="7703" width="11.140625" style="334" bestFit="1" customWidth="1"/>
    <col min="7704" max="7705" width="10.5703125" style="334"/>
    <col min="7706" max="7706" width="11.140625" style="334" customWidth="1"/>
    <col min="7707" max="7936" width="10.5703125" style="334"/>
    <col min="7937" max="7944" width="0" style="334" hidden="1" customWidth="1"/>
    <col min="7945" max="7945" width="3.7109375" style="334" customWidth="1"/>
    <col min="7946" max="7946" width="3.85546875" style="334" customWidth="1"/>
    <col min="7947" max="7947" width="3.7109375" style="334" customWidth="1"/>
    <col min="7948" max="7948" width="12.7109375" style="334" customWidth="1"/>
    <col min="7949" max="7949" width="52.7109375" style="334" customWidth="1"/>
    <col min="7950" max="7953" width="0" style="334" hidden="1" customWidth="1"/>
    <col min="7954" max="7954" width="12.28515625" style="334" customWidth="1"/>
    <col min="7955" max="7955" width="6.42578125" style="334" customWidth="1"/>
    <col min="7956" max="7956" width="12.28515625" style="334" customWidth="1"/>
    <col min="7957" max="7957" width="0" style="334" hidden="1" customWidth="1"/>
    <col min="7958" max="7958" width="3.7109375" style="334" customWidth="1"/>
    <col min="7959" max="7959" width="11.140625" style="334" bestFit="1" customWidth="1"/>
    <col min="7960" max="7961" width="10.5703125" style="334"/>
    <col min="7962" max="7962" width="11.140625" style="334" customWidth="1"/>
    <col min="7963" max="8192" width="10.5703125" style="334"/>
    <col min="8193" max="8200" width="0" style="334" hidden="1" customWidth="1"/>
    <col min="8201" max="8201" width="3.7109375" style="334" customWidth="1"/>
    <col min="8202" max="8202" width="3.85546875" style="334" customWidth="1"/>
    <col min="8203" max="8203" width="3.7109375" style="334" customWidth="1"/>
    <col min="8204" max="8204" width="12.7109375" style="334" customWidth="1"/>
    <col min="8205" max="8205" width="52.7109375" style="334" customWidth="1"/>
    <col min="8206" max="8209" width="0" style="334" hidden="1" customWidth="1"/>
    <col min="8210" max="8210" width="12.28515625" style="334" customWidth="1"/>
    <col min="8211" max="8211" width="6.42578125" style="334" customWidth="1"/>
    <col min="8212" max="8212" width="12.28515625" style="334" customWidth="1"/>
    <col min="8213" max="8213" width="0" style="334" hidden="1" customWidth="1"/>
    <col min="8214" max="8214" width="3.7109375" style="334" customWidth="1"/>
    <col min="8215" max="8215" width="11.140625" style="334" bestFit="1" customWidth="1"/>
    <col min="8216" max="8217" width="10.5703125" style="334"/>
    <col min="8218" max="8218" width="11.140625" style="334" customWidth="1"/>
    <col min="8219" max="8448" width="10.5703125" style="334"/>
    <col min="8449" max="8456" width="0" style="334" hidden="1" customWidth="1"/>
    <col min="8457" max="8457" width="3.7109375" style="334" customWidth="1"/>
    <col min="8458" max="8458" width="3.85546875" style="334" customWidth="1"/>
    <col min="8459" max="8459" width="3.7109375" style="334" customWidth="1"/>
    <col min="8460" max="8460" width="12.7109375" style="334" customWidth="1"/>
    <col min="8461" max="8461" width="52.7109375" style="334" customWidth="1"/>
    <col min="8462" max="8465" width="0" style="334" hidden="1" customWidth="1"/>
    <col min="8466" max="8466" width="12.28515625" style="334" customWidth="1"/>
    <col min="8467" max="8467" width="6.42578125" style="334" customWidth="1"/>
    <col min="8468" max="8468" width="12.28515625" style="334" customWidth="1"/>
    <col min="8469" max="8469" width="0" style="334" hidden="1" customWidth="1"/>
    <col min="8470" max="8470" width="3.7109375" style="334" customWidth="1"/>
    <col min="8471" max="8471" width="11.140625" style="334" bestFit="1" customWidth="1"/>
    <col min="8472" max="8473" width="10.5703125" style="334"/>
    <col min="8474" max="8474" width="11.140625" style="334" customWidth="1"/>
    <col min="8475" max="8704" width="10.5703125" style="334"/>
    <col min="8705" max="8712" width="0" style="334" hidden="1" customWidth="1"/>
    <col min="8713" max="8713" width="3.7109375" style="334" customWidth="1"/>
    <col min="8714" max="8714" width="3.85546875" style="334" customWidth="1"/>
    <col min="8715" max="8715" width="3.7109375" style="334" customWidth="1"/>
    <col min="8716" max="8716" width="12.7109375" style="334" customWidth="1"/>
    <col min="8717" max="8717" width="52.7109375" style="334" customWidth="1"/>
    <col min="8718" max="8721" width="0" style="334" hidden="1" customWidth="1"/>
    <col min="8722" max="8722" width="12.28515625" style="334" customWidth="1"/>
    <col min="8723" max="8723" width="6.42578125" style="334" customWidth="1"/>
    <col min="8724" max="8724" width="12.28515625" style="334" customWidth="1"/>
    <col min="8725" max="8725" width="0" style="334" hidden="1" customWidth="1"/>
    <col min="8726" max="8726" width="3.7109375" style="334" customWidth="1"/>
    <col min="8727" max="8727" width="11.140625" style="334" bestFit="1" customWidth="1"/>
    <col min="8728" max="8729" width="10.5703125" style="334"/>
    <col min="8730" max="8730" width="11.140625" style="334" customWidth="1"/>
    <col min="8731" max="8960" width="10.5703125" style="334"/>
    <col min="8961" max="8968" width="0" style="334" hidden="1" customWidth="1"/>
    <col min="8969" max="8969" width="3.7109375" style="334" customWidth="1"/>
    <col min="8970" max="8970" width="3.85546875" style="334" customWidth="1"/>
    <col min="8971" max="8971" width="3.7109375" style="334" customWidth="1"/>
    <col min="8972" max="8972" width="12.7109375" style="334" customWidth="1"/>
    <col min="8973" max="8973" width="52.7109375" style="334" customWidth="1"/>
    <col min="8974" max="8977" width="0" style="334" hidden="1" customWidth="1"/>
    <col min="8978" max="8978" width="12.28515625" style="334" customWidth="1"/>
    <col min="8979" max="8979" width="6.42578125" style="334" customWidth="1"/>
    <col min="8980" max="8980" width="12.28515625" style="334" customWidth="1"/>
    <col min="8981" max="8981" width="0" style="334" hidden="1" customWidth="1"/>
    <col min="8982" max="8982" width="3.7109375" style="334" customWidth="1"/>
    <col min="8983" max="8983" width="11.140625" style="334" bestFit="1" customWidth="1"/>
    <col min="8984" max="8985" width="10.5703125" style="334"/>
    <col min="8986" max="8986" width="11.140625" style="334" customWidth="1"/>
    <col min="8987" max="9216" width="10.5703125" style="334"/>
    <col min="9217" max="9224" width="0" style="334" hidden="1" customWidth="1"/>
    <col min="9225" max="9225" width="3.7109375" style="334" customWidth="1"/>
    <col min="9226" max="9226" width="3.85546875" style="334" customWidth="1"/>
    <col min="9227" max="9227" width="3.7109375" style="334" customWidth="1"/>
    <col min="9228" max="9228" width="12.7109375" style="334" customWidth="1"/>
    <col min="9229" max="9229" width="52.7109375" style="334" customWidth="1"/>
    <col min="9230" max="9233" width="0" style="334" hidden="1" customWidth="1"/>
    <col min="9234" max="9234" width="12.28515625" style="334" customWidth="1"/>
    <col min="9235" max="9235" width="6.42578125" style="334" customWidth="1"/>
    <col min="9236" max="9236" width="12.28515625" style="334" customWidth="1"/>
    <col min="9237" max="9237" width="0" style="334" hidden="1" customWidth="1"/>
    <col min="9238" max="9238" width="3.7109375" style="334" customWidth="1"/>
    <col min="9239" max="9239" width="11.140625" style="334" bestFit="1" customWidth="1"/>
    <col min="9240" max="9241" width="10.5703125" style="334"/>
    <col min="9242" max="9242" width="11.140625" style="334" customWidth="1"/>
    <col min="9243" max="9472" width="10.5703125" style="334"/>
    <col min="9473" max="9480" width="0" style="334" hidden="1" customWidth="1"/>
    <col min="9481" max="9481" width="3.7109375" style="334" customWidth="1"/>
    <col min="9482" max="9482" width="3.85546875" style="334" customWidth="1"/>
    <col min="9483" max="9483" width="3.7109375" style="334" customWidth="1"/>
    <col min="9484" max="9484" width="12.7109375" style="334" customWidth="1"/>
    <col min="9485" max="9485" width="52.7109375" style="334" customWidth="1"/>
    <col min="9486" max="9489" width="0" style="334" hidden="1" customWidth="1"/>
    <col min="9490" max="9490" width="12.28515625" style="334" customWidth="1"/>
    <col min="9491" max="9491" width="6.42578125" style="334" customWidth="1"/>
    <col min="9492" max="9492" width="12.28515625" style="334" customWidth="1"/>
    <col min="9493" max="9493" width="0" style="334" hidden="1" customWidth="1"/>
    <col min="9494" max="9494" width="3.7109375" style="334" customWidth="1"/>
    <col min="9495" max="9495" width="11.140625" style="334" bestFit="1" customWidth="1"/>
    <col min="9496" max="9497" width="10.5703125" style="334"/>
    <col min="9498" max="9498" width="11.140625" style="334" customWidth="1"/>
    <col min="9499" max="9728" width="10.5703125" style="334"/>
    <col min="9729" max="9736" width="0" style="334" hidden="1" customWidth="1"/>
    <col min="9737" max="9737" width="3.7109375" style="334" customWidth="1"/>
    <col min="9738" max="9738" width="3.85546875" style="334" customWidth="1"/>
    <col min="9739" max="9739" width="3.7109375" style="334" customWidth="1"/>
    <col min="9740" max="9740" width="12.7109375" style="334" customWidth="1"/>
    <col min="9741" max="9741" width="52.7109375" style="334" customWidth="1"/>
    <col min="9742" max="9745" width="0" style="334" hidden="1" customWidth="1"/>
    <col min="9746" max="9746" width="12.28515625" style="334" customWidth="1"/>
    <col min="9747" max="9747" width="6.42578125" style="334" customWidth="1"/>
    <col min="9748" max="9748" width="12.28515625" style="334" customWidth="1"/>
    <col min="9749" max="9749" width="0" style="334" hidden="1" customWidth="1"/>
    <col min="9750" max="9750" width="3.7109375" style="334" customWidth="1"/>
    <col min="9751" max="9751" width="11.140625" style="334" bestFit="1" customWidth="1"/>
    <col min="9752" max="9753" width="10.5703125" style="334"/>
    <col min="9754" max="9754" width="11.140625" style="334" customWidth="1"/>
    <col min="9755" max="9984" width="10.5703125" style="334"/>
    <col min="9985" max="9992" width="0" style="334" hidden="1" customWidth="1"/>
    <col min="9993" max="9993" width="3.7109375" style="334" customWidth="1"/>
    <col min="9994" max="9994" width="3.85546875" style="334" customWidth="1"/>
    <col min="9995" max="9995" width="3.7109375" style="334" customWidth="1"/>
    <col min="9996" max="9996" width="12.7109375" style="334" customWidth="1"/>
    <col min="9997" max="9997" width="52.7109375" style="334" customWidth="1"/>
    <col min="9998" max="10001" width="0" style="334" hidden="1" customWidth="1"/>
    <col min="10002" max="10002" width="12.28515625" style="334" customWidth="1"/>
    <col min="10003" max="10003" width="6.42578125" style="334" customWidth="1"/>
    <col min="10004" max="10004" width="12.28515625" style="334" customWidth="1"/>
    <col min="10005" max="10005" width="0" style="334" hidden="1" customWidth="1"/>
    <col min="10006" max="10006" width="3.7109375" style="334" customWidth="1"/>
    <col min="10007" max="10007" width="11.140625" style="334" bestFit="1" customWidth="1"/>
    <col min="10008" max="10009" width="10.5703125" style="334"/>
    <col min="10010" max="10010" width="11.140625" style="334" customWidth="1"/>
    <col min="10011" max="10240" width="10.5703125" style="334"/>
    <col min="10241" max="10248" width="0" style="334" hidden="1" customWidth="1"/>
    <col min="10249" max="10249" width="3.7109375" style="334" customWidth="1"/>
    <col min="10250" max="10250" width="3.85546875" style="334" customWidth="1"/>
    <col min="10251" max="10251" width="3.7109375" style="334" customWidth="1"/>
    <col min="10252" max="10252" width="12.7109375" style="334" customWidth="1"/>
    <col min="10253" max="10253" width="52.7109375" style="334" customWidth="1"/>
    <col min="10254" max="10257" width="0" style="334" hidden="1" customWidth="1"/>
    <col min="10258" max="10258" width="12.28515625" style="334" customWidth="1"/>
    <col min="10259" max="10259" width="6.42578125" style="334" customWidth="1"/>
    <col min="10260" max="10260" width="12.28515625" style="334" customWidth="1"/>
    <col min="10261" max="10261" width="0" style="334" hidden="1" customWidth="1"/>
    <col min="10262" max="10262" width="3.7109375" style="334" customWidth="1"/>
    <col min="10263" max="10263" width="11.140625" style="334" bestFit="1" customWidth="1"/>
    <col min="10264" max="10265" width="10.5703125" style="334"/>
    <col min="10266" max="10266" width="11.140625" style="334" customWidth="1"/>
    <col min="10267" max="10496" width="10.5703125" style="334"/>
    <col min="10497" max="10504" width="0" style="334" hidden="1" customWidth="1"/>
    <col min="10505" max="10505" width="3.7109375" style="334" customWidth="1"/>
    <col min="10506" max="10506" width="3.85546875" style="334" customWidth="1"/>
    <col min="10507" max="10507" width="3.7109375" style="334" customWidth="1"/>
    <col min="10508" max="10508" width="12.7109375" style="334" customWidth="1"/>
    <col min="10509" max="10509" width="52.7109375" style="334" customWidth="1"/>
    <col min="10510" max="10513" width="0" style="334" hidden="1" customWidth="1"/>
    <col min="10514" max="10514" width="12.28515625" style="334" customWidth="1"/>
    <col min="10515" max="10515" width="6.42578125" style="334" customWidth="1"/>
    <col min="10516" max="10516" width="12.28515625" style="334" customWidth="1"/>
    <col min="10517" max="10517" width="0" style="334" hidden="1" customWidth="1"/>
    <col min="10518" max="10518" width="3.7109375" style="334" customWidth="1"/>
    <col min="10519" max="10519" width="11.140625" style="334" bestFit="1" customWidth="1"/>
    <col min="10520" max="10521" width="10.5703125" style="334"/>
    <col min="10522" max="10522" width="11.140625" style="334" customWidth="1"/>
    <col min="10523" max="10752" width="10.5703125" style="334"/>
    <col min="10753" max="10760" width="0" style="334" hidden="1" customWidth="1"/>
    <col min="10761" max="10761" width="3.7109375" style="334" customWidth="1"/>
    <col min="10762" max="10762" width="3.85546875" style="334" customWidth="1"/>
    <col min="10763" max="10763" width="3.7109375" style="334" customWidth="1"/>
    <col min="10764" max="10764" width="12.7109375" style="334" customWidth="1"/>
    <col min="10765" max="10765" width="52.7109375" style="334" customWidth="1"/>
    <col min="10766" max="10769" width="0" style="334" hidden="1" customWidth="1"/>
    <col min="10770" max="10770" width="12.28515625" style="334" customWidth="1"/>
    <col min="10771" max="10771" width="6.42578125" style="334" customWidth="1"/>
    <col min="10772" max="10772" width="12.28515625" style="334" customWidth="1"/>
    <col min="10773" max="10773" width="0" style="334" hidden="1" customWidth="1"/>
    <col min="10774" max="10774" width="3.7109375" style="334" customWidth="1"/>
    <col min="10775" max="10775" width="11.140625" style="334" bestFit="1" customWidth="1"/>
    <col min="10776" max="10777" width="10.5703125" style="334"/>
    <col min="10778" max="10778" width="11.140625" style="334" customWidth="1"/>
    <col min="10779" max="11008" width="10.5703125" style="334"/>
    <col min="11009" max="11016" width="0" style="334" hidden="1" customWidth="1"/>
    <col min="11017" max="11017" width="3.7109375" style="334" customWidth="1"/>
    <col min="11018" max="11018" width="3.85546875" style="334" customWidth="1"/>
    <col min="11019" max="11019" width="3.7109375" style="334" customWidth="1"/>
    <col min="11020" max="11020" width="12.7109375" style="334" customWidth="1"/>
    <col min="11021" max="11021" width="52.7109375" style="334" customWidth="1"/>
    <col min="11022" max="11025" width="0" style="334" hidden="1" customWidth="1"/>
    <col min="11026" max="11026" width="12.28515625" style="334" customWidth="1"/>
    <col min="11027" max="11027" width="6.42578125" style="334" customWidth="1"/>
    <col min="11028" max="11028" width="12.28515625" style="334" customWidth="1"/>
    <col min="11029" max="11029" width="0" style="334" hidden="1" customWidth="1"/>
    <col min="11030" max="11030" width="3.7109375" style="334" customWidth="1"/>
    <col min="11031" max="11031" width="11.140625" style="334" bestFit="1" customWidth="1"/>
    <col min="11032" max="11033" width="10.5703125" style="334"/>
    <col min="11034" max="11034" width="11.140625" style="334" customWidth="1"/>
    <col min="11035" max="11264" width="10.5703125" style="334"/>
    <col min="11265" max="11272" width="0" style="334" hidden="1" customWidth="1"/>
    <col min="11273" max="11273" width="3.7109375" style="334" customWidth="1"/>
    <col min="11274" max="11274" width="3.85546875" style="334" customWidth="1"/>
    <col min="11275" max="11275" width="3.7109375" style="334" customWidth="1"/>
    <col min="11276" max="11276" width="12.7109375" style="334" customWidth="1"/>
    <col min="11277" max="11277" width="52.7109375" style="334" customWidth="1"/>
    <col min="11278" max="11281" width="0" style="334" hidden="1" customWidth="1"/>
    <col min="11282" max="11282" width="12.28515625" style="334" customWidth="1"/>
    <col min="11283" max="11283" width="6.42578125" style="334" customWidth="1"/>
    <col min="11284" max="11284" width="12.28515625" style="334" customWidth="1"/>
    <col min="11285" max="11285" width="0" style="334" hidden="1" customWidth="1"/>
    <col min="11286" max="11286" width="3.7109375" style="334" customWidth="1"/>
    <col min="11287" max="11287" width="11.140625" style="334" bestFit="1" customWidth="1"/>
    <col min="11288" max="11289" width="10.5703125" style="334"/>
    <col min="11290" max="11290" width="11.140625" style="334" customWidth="1"/>
    <col min="11291" max="11520" width="10.5703125" style="334"/>
    <col min="11521" max="11528" width="0" style="334" hidden="1" customWidth="1"/>
    <col min="11529" max="11529" width="3.7109375" style="334" customWidth="1"/>
    <col min="11530" max="11530" width="3.85546875" style="334" customWidth="1"/>
    <col min="11531" max="11531" width="3.7109375" style="334" customWidth="1"/>
    <col min="11532" max="11532" width="12.7109375" style="334" customWidth="1"/>
    <col min="11533" max="11533" width="52.7109375" style="334" customWidth="1"/>
    <col min="11534" max="11537" width="0" style="334" hidden="1" customWidth="1"/>
    <col min="11538" max="11538" width="12.28515625" style="334" customWidth="1"/>
    <col min="11539" max="11539" width="6.42578125" style="334" customWidth="1"/>
    <col min="11540" max="11540" width="12.28515625" style="334" customWidth="1"/>
    <col min="11541" max="11541" width="0" style="334" hidden="1" customWidth="1"/>
    <col min="11542" max="11542" width="3.7109375" style="334" customWidth="1"/>
    <col min="11543" max="11543" width="11.140625" style="334" bestFit="1" customWidth="1"/>
    <col min="11544" max="11545" width="10.5703125" style="334"/>
    <col min="11546" max="11546" width="11.140625" style="334" customWidth="1"/>
    <col min="11547" max="11776" width="10.5703125" style="334"/>
    <col min="11777" max="11784" width="0" style="334" hidden="1" customWidth="1"/>
    <col min="11785" max="11785" width="3.7109375" style="334" customWidth="1"/>
    <col min="11786" max="11786" width="3.85546875" style="334" customWidth="1"/>
    <col min="11787" max="11787" width="3.7109375" style="334" customWidth="1"/>
    <col min="11788" max="11788" width="12.7109375" style="334" customWidth="1"/>
    <col min="11789" max="11789" width="52.7109375" style="334" customWidth="1"/>
    <col min="11790" max="11793" width="0" style="334" hidden="1" customWidth="1"/>
    <col min="11794" max="11794" width="12.28515625" style="334" customWidth="1"/>
    <col min="11795" max="11795" width="6.42578125" style="334" customWidth="1"/>
    <col min="11796" max="11796" width="12.28515625" style="334" customWidth="1"/>
    <col min="11797" max="11797" width="0" style="334" hidden="1" customWidth="1"/>
    <col min="11798" max="11798" width="3.7109375" style="334" customWidth="1"/>
    <col min="11799" max="11799" width="11.140625" style="334" bestFit="1" customWidth="1"/>
    <col min="11800" max="11801" width="10.5703125" style="334"/>
    <col min="11802" max="11802" width="11.140625" style="334" customWidth="1"/>
    <col min="11803" max="12032" width="10.5703125" style="334"/>
    <col min="12033" max="12040" width="0" style="334" hidden="1" customWidth="1"/>
    <col min="12041" max="12041" width="3.7109375" style="334" customWidth="1"/>
    <col min="12042" max="12042" width="3.85546875" style="334" customWidth="1"/>
    <col min="12043" max="12043" width="3.7109375" style="334" customWidth="1"/>
    <col min="12044" max="12044" width="12.7109375" style="334" customWidth="1"/>
    <col min="12045" max="12045" width="52.7109375" style="334" customWidth="1"/>
    <col min="12046" max="12049" width="0" style="334" hidden="1" customWidth="1"/>
    <col min="12050" max="12050" width="12.28515625" style="334" customWidth="1"/>
    <col min="12051" max="12051" width="6.42578125" style="334" customWidth="1"/>
    <col min="12052" max="12052" width="12.28515625" style="334" customWidth="1"/>
    <col min="12053" max="12053" width="0" style="334" hidden="1" customWidth="1"/>
    <col min="12054" max="12054" width="3.7109375" style="334" customWidth="1"/>
    <col min="12055" max="12055" width="11.140625" style="334" bestFit="1" customWidth="1"/>
    <col min="12056" max="12057" width="10.5703125" style="334"/>
    <col min="12058" max="12058" width="11.140625" style="334" customWidth="1"/>
    <col min="12059" max="12288" width="10.5703125" style="334"/>
    <col min="12289" max="12296" width="0" style="334" hidden="1" customWidth="1"/>
    <col min="12297" max="12297" width="3.7109375" style="334" customWidth="1"/>
    <col min="12298" max="12298" width="3.85546875" style="334" customWidth="1"/>
    <col min="12299" max="12299" width="3.7109375" style="334" customWidth="1"/>
    <col min="12300" max="12300" width="12.7109375" style="334" customWidth="1"/>
    <col min="12301" max="12301" width="52.7109375" style="334" customWidth="1"/>
    <col min="12302" max="12305" width="0" style="334" hidden="1" customWidth="1"/>
    <col min="12306" max="12306" width="12.28515625" style="334" customWidth="1"/>
    <col min="12307" max="12307" width="6.42578125" style="334" customWidth="1"/>
    <col min="12308" max="12308" width="12.28515625" style="334" customWidth="1"/>
    <col min="12309" max="12309" width="0" style="334" hidden="1" customWidth="1"/>
    <col min="12310" max="12310" width="3.7109375" style="334" customWidth="1"/>
    <col min="12311" max="12311" width="11.140625" style="334" bestFit="1" customWidth="1"/>
    <col min="12312" max="12313" width="10.5703125" style="334"/>
    <col min="12314" max="12314" width="11.140625" style="334" customWidth="1"/>
    <col min="12315" max="12544" width="10.5703125" style="334"/>
    <col min="12545" max="12552" width="0" style="334" hidden="1" customWidth="1"/>
    <col min="12553" max="12553" width="3.7109375" style="334" customWidth="1"/>
    <col min="12554" max="12554" width="3.85546875" style="334" customWidth="1"/>
    <col min="12555" max="12555" width="3.7109375" style="334" customWidth="1"/>
    <col min="12556" max="12556" width="12.7109375" style="334" customWidth="1"/>
    <col min="12557" max="12557" width="52.7109375" style="334" customWidth="1"/>
    <col min="12558" max="12561" width="0" style="334" hidden="1" customWidth="1"/>
    <col min="12562" max="12562" width="12.28515625" style="334" customWidth="1"/>
    <col min="12563" max="12563" width="6.42578125" style="334" customWidth="1"/>
    <col min="12564" max="12564" width="12.28515625" style="334" customWidth="1"/>
    <col min="12565" max="12565" width="0" style="334" hidden="1" customWidth="1"/>
    <col min="12566" max="12566" width="3.7109375" style="334" customWidth="1"/>
    <col min="12567" max="12567" width="11.140625" style="334" bestFit="1" customWidth="1"/>
    <col min="12568" max="12569" width="10.5703125" style="334"/>
    <col min="12570" max="12570" width="11.140625" style="334" customWidth="1"/>
    <col min="12571" max="12800" width="10.5703125" style="334"/>
    <col min="12801" max="12808" width="0" style="334" hidden="1" customWidth="1"/>
    <col min="12809" max="12809" width="3.7109375" style="334" customWidth="1"/>
    <col min="12810" max="12810" width="3.85546875" style="334" customWidth="1"/>
    <col min="12811" max="12811" width="3.7109375" style="334" customWidth="1"/>
    <col min="12812" max="12812" width="12.7109375" style="334" customWidth="1"/>
    <col min="12813" max="12813" width="52.7109375" style="334" customWidth="1"/>
    <col min="12814" max="12817" width="0" style="334" hidden="1" customWidth="1"/>
    <col min="12818" max="12818" width="12.28515625" style="334" customWidth="1"/>
    <col min="12819" max="12819" width="6.42578125" style="334" customWidth="1"/>
    <col min="12820" max="12820" width="12.28515625" style="334" customWidth="1"/>
    <col min="12821" max="12821" width="0" style="334" hidden="1" customWidth="1"/>
    <col min="12822" max="12822" width="3.7109375" style="334" customWidth="1"/>
    <col min="12823" max="12823" width="11.140625" style="334" bestFit="1" customWidth="1"/>
    <col min="12824" max="12825" width="10.5703125" style="334"/>
    <col min="12826" max="12826" width="11.140625" style="334" customWidth="1"/>
    <col min="12827" max="13056" width="10.5703125" style="334"/>
    <col min="13057" max="13064" width="0" style="334" hidden="1" customWidth="1"/>
    <col min="13065" max="13065" width="3.7109375" style="334" customWidth="1"/>
    <col min="13066" max="13066" width="3.85546875" style="334" customWidth="1"/>
    <col min="13067" max="13067" width="3.7109375" style="334" customWidth="1"/>
    <col min="13068" max="13068" width="12.7109375" style="334" customWidth="1"/>
    <col min="13069" max="13069" width="52.7109375" style="334" customWidth="1"/>
    <col min="13070" max="13073" width="0" style="334" hidden="1" customWidth="1"/>
    <col min="13074" max="13074" width="12.28515625" style="334" customWidth="1"/>
    <col min="13075" max="13075" width="6.42578125" style="334" customWidth="1"/>
    <col min="13076" max="13076" width="12.28515625" style="334" customWidth="1"/>
    <col min="13077" max="13077" width="0" style="334" hidden="1" customWidth="1"/>
    <col min="13078" max="13078" width="3.7109375" style="334" customWidth="1"/>
    <col min="13079" max="13079" width="11.140625" style="334" bestFit="1" customWidth="1"/>
    <col min="13080" max="13081" width="10.5703125" style="334"/>
    <col min="13082" max="13082" width="11.140625" style="334" customWidth="1"/>
    <col min="13083" max="13312" width="10.5703125" style="334"/>
    <col min="13313" max="13320" width="0" style="334" hidden="1" customWidth="1"/>
    <col min="13321" max="13321" width="3.7109375" style="334" customWidth="1"/>
    <col min="13322" max="13322" width="3.85546875" style="334" customWidth="1"/>
    <col min="13323" max="13323" width="3.7109375" style="334" customWidth="1"/>
    <col min="13324" max="13324" width="12.7109375" style="334" customWidth="1"/>
    <col min="13325" max="13325" width="52.7109375" style="334" customWidth="1"/>
    <col min="13326" max="13329" width="0" style="334" hidden="1" customWidth="1"/>
    <col min="13330" max="13330" width="12.28515625" style="334" customWidth="1"/>
    <col min="13331" max="13331" width="6.42578125" style="334" customWidth="1"/>
    <col min="13332" max="13332" width="12.28515625" style="334" customWidth="1"/>
    <col min="13333" max="13333" width="0" style="334" hidden="1" customWidth="1"/>
    <col min="13334" max="13334" width="3.7109375" style="334" customWidth="1"/>
    <col min="13335" max="13335" width="11.140625" style="334" bestFit="1" customWidth="1"/>
    <col min="13336" max="13337" width="10.5703125" style="334"/>
    <col min="13338" max="13338" width="11.140625" style="334" customWidth="1"/>
    <col min="13339" max="13568" width="10.5703125" style="334"/>
    <col min="13569" max="13576" width="0" style="334" hidden="1" customWidth="1"/>
    <col min="13577" max="13577" width="3.7109375" style="334" customWidth="1"/>
    <col min="13578" max="13578" width="3.85546875" style="334" customWidth="1"/>
    <col min="13579" max="13579" width="3.7109375" style="334" customWidth="1"/>
    <col min="13580" max="13580" width="12.7109375" style="334" customWidth="1"/>
    <col min="13581" max="13581" width="52.7109375" style="334" customWidth="1"/>
    <col min="13582" max="13585" width="0" style="334" hidden="1" customWidth="1"/>
    <col min="13586" max="13586" width="12.28515625" style="334" customWidth="1"/>
    <col min="13587" max="13587" width="6.42578125" style="334" customWidth="1"/>
    <col min="13588" max="13588" width="12.28515625" style="334" customWidth="1"/>
    <col min="13589" max="13589" width="0" style="334" hidden="1" customWidth="1"/>
    <col min="13590" max="13590" width="3.7109375" style="334" customWidth="1"/>
    <col min="13591" max="13591" width="11.140625" style="334" bestFit="1" customWidth="1"/>
    <col min="13592" max="13593" width="10.5703125" style="334"/>
    <col min="13594" max="13594" width="11.140625" style="334" customWidth="1"/>
    <col min="13595" max="13824" width="10.5703125" style="334"/>
    <col min="13825" max="13832" width="0" style="334" hidden="1" customWidth="1"/>
    <col min="13833" max="13833" width="3.7109375" style="334" customWidth="1"/>
    <col min="13834" max="13834" width="3.85546875" style="334" customWidth="1"/>
    <col min="13835" max="13835" width="3.7109375" style="334" customWidth="1"/>
    <col min="13836" max="13836" width="12.7109375" style="334" customWidth="1"/>
    <col min="13837" max="13837" width="52.7109375" style="334" customWidth="1"/>
    <col min="13838" max="13841" width="0" style="334" hidden="1" customWidth="1"/>
    <col min="13842" max="13842" width="12.28515625" style="334" customWidth="1"/>
    <col min="13843" max="13843" width="6.42578125" style="334" customWidth="1"/>
    <col min="13844" max="13844" width="12.28515625" style="334" customWidth="1"/>
    <col min="13845" max="13845" width="0" style="334" hidden="1" customWidth="1"/>
    <col min="13846" max="13846" width="3.7109375" style="334" customWidth="1"/>
    <col min="13847" max="13847" width="11.140625" style="334" bestFit="1" customWidth="1"/>
    <col min="13848" max="13849" width="10.5703125" style="334"/>
    <col min="13850" max="13850" width="11.140625" style="334" customWidth="1"/>
    <col min="13851" max="14080" width="10.5703125" style="334"/>
    <col min="14081" max="14088" width="0" style="334" hidden="1" customWidth="1"/>
    <col min="14089" max="14089" width="3.7109375" style="334" customWidth="1"/>
    <col min="14090" max="14090" width="3.85546875" style="334" customWidth="1"/>
    <col min="14091" max="14091" width="3.7109375" style="334" customWidth="1"/>
    <col min="14092" max="14092" width="12.7109375" style="334" customWidth="1"/>
    <col min="14093" max="14093" width="52.7109375" style="334" customWidth="1"/>
    <col min="14094" max="14097" width="0" style="334" hidden="1" customWidth="1"/>
    <col min="14098" max="14098" width="12.28515625" style="334" customWidth="1"/>
    <col min="14099" max="14099" width="6.42578125" style="334" customWidth="1"/>
    <col min="14100" max="14100" width="12.28515625" style="334" customWidth="1"/>
    <col min="14101" max="14101" width="0" style="334" hidden="1" customWidth="1"/>
    <col min="14102" max="14102" width="3.7109375" style="334" customWidth="1"/>
    <col min="14103" max="14103" width="11.140625" style="334" bestFit="1" customWidth="1"/>
    <col min="14104" max="14105" width="10.5703125" style="334"/>
    <col min="14106" max="14106" width="11.140625" style="334" customWidth="1"/>
    <col min="14107" max="14336" width="10.5703125" style="334"/>
    <col min="14337" max="14344" width="0" style="334" hidden="1" customWidth="1"/>
    <col min="14345" max="14345" width="3.7109375" style="334" customWidth="1"/>
    <col min="14346" max="14346" width="3.85546875" style="334" customWidth="1"/>
    <col min="14347" max="14347" width="3.7109375" style="334" customWidth="1"/>
    <col min="14348" max="14348" width="12.7109375" style="334" customWidth="1"/>
    <col min="14349" max="14349" width="52.7109375" style="334" customWidth="1"/>
    <col min="14350" max="14353" width="0" style="334" hidden="1" customWidth="1"/>
    <col min="14354" max="14354" width="12.28515625" style="334" customWidth="1"/>
    <col min="14355" max="14355" width="6.42578125" style="334" customWidth="1"/>
    <col min="14356" max="14356" width="12.28515625" style="334" customWidth="1"/>
    <col min="14357" max="14357" width="0" style="334" hidden="1" customWidth="1"/>
    <col min="14358" max="14358" width="3.7109375" style="334" customWidth="1"/>
    <col min="14359" max="14359" width="11.140625" style="334" bestFit="1" customWidth="1"/>
    <col min="14360" max="14361" width="10.5703125" style="334"/>
    <col min="14362" max="14362" width="11.140625" style="334" customWidth="1"/>
    <col min="14363" max="14592" width="10.5703125" style="334"/>
    <col min="14593" max="14600" width="0" style="334" hidden="1" customWidth="1"/>
    <col min="14601" max="14601" width="3.7109375" style="334" customWidth="1"/>
    <col min="14602" max="14602" width="3.85546875" style="334" customWidth="1"/>
    <col min="14603" max="14603" width="3.7109375" style="334" customWidth="1"/>
    <col min="14604" max="14604" width="12.7109375" style="334" customWidth="1"/>
    <col min="14605" max="14605" width="52.7109375" style="334" customWidth="1"/>
    <col min="14606" max="14609" width="0" style="334" hidden="1" customWidth="1"/>
    <col min="14610" max="14610" width="12.28515625" style="334" customWidth="1"/>
    <col min="14611" max="14611" width="6.42578125" style="334" customWidth="1"/>
    <col min="14612" max="14612" width="12.28515625" style="334" customWidth="1"/>
    <col min="14613" max="14613" width="0" style="334" hidden="1" customWidth="1"/>
    <col min="14614" max="14614" width="3.7109375" style="334" customWidth="1"/>
    <col min="14615" max="14615" width="11.140625" style="334" bestFit="1" customWidth="1"/>
    <col min="14616" max="14617" width="10.5703125" style="334"/>
    <col min="14618" max="14618" width="11.140625" style="334" customWidth="1"/>
    <col min="14619" max="14848" width="10.5703125" style="334"/>
    <col min="14849" max="14856" width="0" style="334" hidden="1" customWidth="1"/>
    <col min="14857" max="14857" width="3.7109375" style="334" customWidth="1"/>
    <col min="14858" max="14858" width="3.85546875" style="334" customWidth="1"/>
    <col min="14859" max="14859" width="3.7109375" style="334" customWidth="1"/>
    <col min="14860" max="14860" width="12.7109375" style="334" customWidth="1"/>
    <col min="14861" max="14861" width="52.7109375" style="334" customWidth="1"/>
    <col min="14862" max="14865" width="0" style="334" hidden="1" customWidth="1"/>
    <col min="14866" max="14866" width="12.28515625" style="334" customWidth="1"/>
    <col min="14867" max="14867" width="6.42578125" style="334" customWidth="1"/>
    <col min="14868" max="14868" width="12.28515625" style="334" customWidth="1"/>
    <col min="14869" max="14869" width="0" style="334" hidden="1" customWidth="1"/>
    <col min="14870" max="14870" width="3.7109375" style="334" customWidth="1"/>
    <col min="14871" max="14871" width="11.140625" style="334" bestFit="1" customWidth="1"/>
    <col min="14872" max="14873" width="10.5703125" style="334"/>
    <col min="14874" max="14874" width="11.140625" style="334" customWidth="1"/>
    <col min="14875" max="15104" width="10.5703125" style="334"/>
    <col min="15105" max="15112" width="0" style="334" hidden="1" customWidth="1"/>
    <col min="15113" max="15113" width="3.7109375" style="334" customWidth="1"/>
    <col min="15114" max="15114" width="3.85546875" style="334" customWidth="1"/>
    <col min="15115" max="15115" width="3.7109375" style="334" customWidth="1"/>
    <col min="15116" max="15116" width="12.7109375" style="334" customWidth="1"/>
    <col min="15117" max="15117" width="52.7109375" style="334" customWidth="1"/>
    <col min="15118" max="15121" width="0" style="334" hidden="1" customWidth="1"/>
    <col min="15122" max="15122" width="12.28515625" style="334" customWidth="1"/>
    <col min="15123" max="15123" width="6.42578125" style="334" customWidth="1"/>
    <col min="15124" max="15124" width="12.28515625" style="334" customWidth="1"/>
    <col min="15125" max="15125" width="0" style="334" hidden="1" customWidth="1"/>
    <col min="15126" max="15126" width="3.7109375" style="334" customWidth="1"/>
    <col min="15127" max="15127" width="11.140625" style="334" bestFit="1" customWidth="1"/>
    <col min="15128" max="15129" width="10.5703125" style="334"/>
    <col min="15130" max="15130" width="11.140625" style="334" customWidth="1"/>
    <col min="15131" max="15360" width="10.5703125" style="334"/>
    <col min="15361" max="15368" width="0" style="334" hidden="1" customWidth="1"/>
    <col min="15369" max="15369" width="3.7109375" style="334" customWidth="1"/>
    <col min="15370" max="15370" width="3.85546875" style="334" customWidth="1"/>
    <col min="15371" max="15371" width="3.7109375" style="334" customWidth="1"/>
    <col min="15372" max="15372" width="12.7109375" style="334" customWidth="1"/>
    <col min="15373" max="15373" width="52.7109375" style="334" customWidth="1"/>
    <col min="15374" max="15377" width="0" style="334" hidden="1" customWidth="1"/>
    <col min="15378" max="15378" width="12.28515625" style="334" customWidth="1"/>
    <col min="15379" max="15379" width="6.42578125" style="334" customWidth="1"/>
    <col min="15380" max="15380" width="12.28515625" style="334" customWidth="1"/>
    <col min="15381" max="15381" width="0" style="334" hidden="1" customWidth="1"/>
    <col min="15382" max="15382" width="3.7109375" style="334" customWidth="1"/>
    <col min="15383" max="15383" width="11.140625" style="334" bestFit="1" customWidth="1"/>
    <col min="15384" max="15385" width="10.5703125" style="334"/>
    <col min="15386" max="15386" width="11.140625" style="334" customWidth="1"/>
    <col min="15387" max="15616" width="10.5703125" style="334"/>
    <col min="15617" max="15624" width="0" style="334" hidden="1" customWidth="1"/>
    <col min="15625" max="15625" width="3.7109375" style="334" customWidth="1"/>
    <col min="15626" max="15626" width="3.85546875" style="334" customWidth="1"/>
    <col min="15627" max="15627" width="3.7109375" style="334" customWidth="1"/>
    <col min="15628" max="15628" width="12.7109375" style="334" customWidth="1"/>
    <col min="15629" max="15629" width="52.7109375" style="334" customWidth="1"/>
    <col min="15630" max="15633" width="0" style="334" hidden="1" customWidth="1"/>
    <col min="15634" max="15634" width="12.28515625" style="334" customWidth="1"/>
    <col min="15635" max="15635" width="6.42578125" style="334" customWidth="1"/>
    <col min="15636" max="15636" width="12.28515625" style="334" customWidth="1"/>
    <col min="15637" max="15637" width="0" style="334" hidden="1" customWidth="1"/>
    <col min="15638" max="15638" width="3.7109375" style="334" customWidth="1"/>
    <col min="15639" max="15639" width="11.140625" style="334" bestFit="1" customWidth="1"/>
    <col min="15640" max="15641" width="10.5703125" style="334"/>
    <col min="15642" max="15642" width="11.140625" style="334" customWidth="1"/>
    <col min="15643" max="15872" width="10.5703125" style="334"/>
    <col min="15873" max="15880" width="0" style="334" hidden="1" customWidth="1"/>
    <col min="15881" max="15881" width="3.7109375" style="334" customWidth="1"/>
    <col min="15882" max="15882" width="3.85546875" style="334" customWidth="1"/>
    <col min="15883" max="15883" width="3.7109375" style="334" customWidth="1"/>
    <col min="15884" max="15884" width="12.7109375" style="334" customWidth="1"/>
    <col min="15885" max="15885" width="52.7109375" style="334" customWidth="1"/>
    <col min="15886" max="15889" width="0" style="334" hidden="1" customWidth="1"/>
    <col min="15890" max="15890" width="12.28515625" style="334" customWidth="1"/>
    <col min="15891" max="15891" width="6.42578125" style="334" customWidth="1"/>
    <col min="15892" max="15892" width="12.28515625" style="334" customWidth="1"/>
    <col min="15893" max="15893" width="0" style="334" hidden="1" customWidth="1"/>
    <col min="15894" max="15894" width="3.7109375" style="334" customWidth="1"/>
    <col min="15895" max="15895" width="11.140625" style="334" bestFit="1" customWidth="1"/>
    <col min="15896" max="15897" width="10.5703125" style="334"/>
    <col min="15898" max="15898" width="11.140625" style="334" customWidth="1"/>
    <col min="15899" max="16128" width="10.5703125" style="334"/>
    <col min="16129" max="16136" width="0" style="334" hidden="1" customWidth="1"/>
    <col min="16137" max="16137" width="3.7109375" style="334" customWidth="1"/>
    <col min="16138" max="16138" width="3.85546875" style="334" customWidth="1"/>
    <col min="16139" max="16139" width="3.7109375" style="334" customWidth="1"/>
    <col min="16140" max="16140" width="12.7109375" style="334" customWidth="1"/>
    <col min="16141" max="16141" width="52.7109375" style="334" customWidth="1"/>
    <col min="16142" max="16145" width="0" style="334" hidden="1" customWidth="1"/>
    <col min="16146" max="16146" width="12.28515625" style="334" customWidth="1"/>
    <col min="16147" max="16147" width="6.42578125" style="334" customWidth="1"/>
    <col min="16148" max="16148" width="12.28515625" style="334" customWidth="1"/>
    <col min="16149" max="16149" width="0" style="334" hidden="1" customWidth="1"/>
    <col min="16150" max="16150" width="3.7109375" style="334" customWidth="1"/>
    <col min="16151" max="16151" width="11.140625" style="334" bestFit="1" customWidth="1"/>
    <col min="16152" max="16153" width="10.5703125" style="334"/>
    <col min="16154" max="16154" width="11.140625" style="334" customWidth="1"/>
    <col min="16155" max="16384" width="10.5703125" style="334"/>
  </cols>
  <sheetData>
    <row r="1" spans="1:34">
      <c r="Q1" s="361"/>
      <c r="R1" s="361"/>
    </row>
    <row r="2" spans="1:34">
      <c r="U2" s="361"/>
    </row>
    <row r="4" spans="1:34">
      <c r="J4" s="335"/>
      <c r="K4" s="335"/>
      <c r="L4" s="345"/>
      <c r="M4" s="345"/>
      <c r="N4" s="345"/>
      <c r="O4" s="337"/>
      <c r="P4" s="337"/>
      <c r="Q4" s="337"/>
      <c r="R4" s="337"/>
      <c r="S4" s="337"/>
      <c r="T4" s="337"/>
      <c r="U4" s="337"/>
    </row>
    <row r="5" spans="1:34" ht="15" customHeight="1">
      <c r="J5" s="335"/>
      <c r="K5" s="335"/>
      <c r="L5" s="466" t="s">
        <v>176</v>
      </c>
      <c r="M5" s="466"/>
      <c r="N5" s="466"/>
      <c r="O5" s="466"/>
      <c r="P5" s="466"/>
      <c r="Q5" s="466"/>
      <c r="R5" s="466"/>
      <c r="S5" s="466"/>
      <c r="T5" s="466"/>
      <c r="U5" s="373"/>
    </row>
    <row r="6" spans="1:34">
      <c r="J6" s="335"/>
      <c r="K6" s="335"/>
      <c r="L6" s="345"/>
      <c r="M6" s="345"/>
      <c r="N6" s="345"/>
      <c r="O6" s="346"/>
      <c r="P6" s="346"/>
      <c r="Q6" s="346"/>
      <c r="R6" s="346"/>
      <c r="S6" s="346"/>
      <c r="T6" s="346"/>
      <c r="U6" s="346"/>
      <c r="V6" s="337"/>
    </row>
    <row r="7" spans="1:34" s="159" customFormat="1" ht="5.25">
      <c r="A7" s="217"/>
      <c r="B7" s="217"/>
      <c r="C7" s="217"/>
      <c r="D7" s="217"/>
      <c r="E7" s="217"/>
      <c r="F7" s="217"/>
      <c r="G7" s="217"/>
      <c r="H7" s="217"/>
      <c r="L7" s="156"/>
      <c r="M7" s="388"/>
      <c r="O7" s="467"/>
      <c r="P7" s="467"/>
      <c r="Q7" s="467"/>
      <c r="R7" s="467"/>
      <c r="S7" s="467"/>
      <c r="T7" s="467"/>
      <c r="U7" s="376"/>
      <c r="V7" s="376"/>
      <c r="X7" s="217"/>
      <c r="Y7" s="217"/>
      <c r="Z7" s="217"/>
      <c r="AA7" s="217"/>
      <c r="AB7" s="217"/>
    </row>
    <row r="8" spans="1:34" s="199" customFormat="1" ht="30">
      <c r="A8" s="198"/>
      <c r="B8" s="198"/>
      <c r="C8" s="198"/>
      <c r="D8" s="198"/>
      <c r="E8" s="198"/>
      <c r="F8" s="198"/>
      <c r="G8" s="198"/>
      <c r="H8" s="198"/>
      <c r="L8" s="389"/>
      <c r="M8" s="390" t="str">
        <f>"Дата подачи заявления об "&amp;IF(datePr_ch="","утверждении","изменении") &amp; " тарифов"</f>
        <v>Дата подачи заявления об изменении тарифов</v>
      </c>
      <c r="N8" s="391"/>
      <c r="O8" s="468">
        <v>43941</v>
      </c>
      <c r="P8" s="469"/>
      <c r="Q8" s="469"/>
      <c r="R8" s="469"/>
      <c r="S8" s="469"/>
      <c r="T8" s="469"/>
      <c r="U8" s="350"/>
      <c r="V8" s="350"/>
      <c r="W8" s="392"/>
      <c r="X8" s="198"/>
      <c r="Y8" s="198"/>
      <c r="Z8" s="198"/>
      <c r="AA8" s="198"/>
      <c r="AB8" s="198"/>
      <c r="AC8" s="198"/>
      <c r="AD8" s="198"/>
      <c r="AE8" s="198"/>
      <c r="AF8" s="198"/>
      <c r="AG8" s="198"/>
      <c r="AH8" s="198"/>
    </row>
    <row r="9" spans="1:34" s="199" customFormat="1" ht="30">
      <c r="A9" s="198"/>
      <c r="B9" s="198"/>
      <c r="C9" s="198"/>
      <c r="D9" s="198"/>
      <c r="E9" s="198"/>
      <c r="F9" s="198"/>
      <c r="G9" s="198"/>
      <c r="H9" s="198"/>
      <c r="L9" s="338"/>
      <c r="M9" s="390" t="str">
        <f>"Номер подачи заявления об "&amp;IF(numberPr_ch="","утверждении","изменении") &amp; " тарифов"</f>
        <v>Номер подачи заявления об изменении тарифов</v>
      </c>
      <c r="N9" s="391"/>
      <c r="O9" s="469" t="s">
        <v>174</v>
      </c>
      <c r="P9" s="469"/>
      <c r="Q9" s="469"/>
      <c r="R9" s="469"/>
      <c r="S9" s="469"/>
      <c r="T9" s="469"/>
      <c r="U9" s="350"/>
      <c r="V9" s="350"/>
      <c r="W9" s="392"/>
      <c r="X9" s="198"/>
      <c r="Y9" s="198"/>
      <c r="Z9" s="198"/>
      <c r="AA9" s="198"/>
      <c r="AB9" s="198"/>
      <c r="AC9" s="198"/>
      <c r="AD9" s="198"/>
      <c r="AE9" s="198"/>
      <c r="AF9" s="198"/>
      <c r="AG9" s="198"/>
      <c r="AH9" s="198"/>
    </row>
    <row r="10" spans="1:34" s="159" customFormat="1" ht="5.25">
      <c r="A10" s="217"/>
      <c r="B10" s="217"/>
      <c r="C10" s="217"/>
      <c r="D10" s="217"/>
      <c r="E10" s="217"/>
      <c r="F10" s="217"/>
      <c r="G10" s="217"/>
      <c r="H10" s="217"/>
      <c r="L10" s="156"/>
      <c r="M10" s="388"/>
      <c r="O10" s="467"/>
      <c r="P10" s="467"/>
      <c r="Q10" s="467"/>
      <c r="R10" s="467"/>
      <c r="S10" s="467"/>
      <c r="T10" s="467"/>
      <c r="U10" s="376"/>
      <c r="V10" s="376"/>
      <c r="X10" s="217"/>
      <c r="Y10" s="217"/>
      <c r="Z10" s="217"/>
      <c r="AA10" s="217"/>
      <c r="AB10" s="217"/>
    </row>
    <row r="11" spans="1:34" s="199" customFormat="1" ht="15">
      <c r="A11" s="198"/>
      <c r="B11" s="198"/>
      <c r="C11" s="198"/>
      <c r="D11" s="198"/>
      <c r="E11" s="198"/>
      <c r="F11" s="198"/>
      <c r="G11" s="198"/>
      <c r="H11" s="198"/>
      <c r="L11" s="465"/>
      <c r="M11" s="465"/>
      <c r="N11" s="348"/>
      <c r="O11" s="350"/>
      <c r="P11" s="350"/>
      <c r="Q11" s="350"/>
      <c r="R11" s="350"/>
      <c r="S11" s="350"/>
      <c r="T11" s="350"/>
      <c r="U11" s="352" t="s">
        <v>177</v>
      </c>
      <c r="X11" s="198"/>
      <c r="Y11" s="198"/>
      <c r="Z11" s="198"/>
      <c r="AA11" s="198"/>
      <c r="AB11" s="198"/>
      <c r="AC11" s="198"/>
      <c r="AD11" s="198"/>
      <c r="AE11" s="198"/>
      <c r="AF11" s="198"/>
      <c r="AG11" s="198"/>
      <c r="AH11" s="198"/>
    </row>
    <row r="12" spans="1:34">
      <c r="J12" s="335"/>
      <c r="K12" s="335"/>
      <c r="L12" s="345"/>
      <c r="M12" s="345"/>
      <c r="N12" s="351"/>
      <c r="O12" s="471"/>
      <c r="P12" s="471"/>
      <c r="Q12" s="471"/>
      <c r="R12" s="471"/>
      <c r="S12" s="471"/>
      <c r="T12" s="471"/>
      <c r="U12" s="471"/>
    </row>
    <row r="13" spans="1:34" ht="15" customHeight="1">
      <c r="J13" s="335"/>
      <c r="K13" s="335"/>
      <c r="L13" s="412" t="s">
        <v>107</v>
      </c>
      <c r="M13" s="412"/>
      <c r="N13" s="412"/>
      <c r="O13" s="412"/>
      <c r="P13" s="412"/>
      <c r="Q13" s="412"/>
      <c r="R13" s="412"/>
      <c r="S13" s="412"/>
      <c r="T13" s="412"/>
      <c r="U13" s="412"/>
      <c r="V13" s="412"/>
      <c r="W13" s="412" t="s">
        <v>108</v>
      </c>
    </row>
    <row r="14" spans="1:34" ht="15" customHeight="1">
      <c r="J14" s="335"/>
      <c r="K14" s="335"/>
      <c r="L14" s="472" t="s">
        <v>54</v>
      </c>
      <c r="M14" s="472" t="s">
        <v>178</v>
      </c>
      <c r="N14" s="370"/>
      <c r="O14" s="473" t="s">
        <v>179</v>
      </c>
      <c r="P14" s="474"/>
      <c r="Q14" s="474"/>
      <c r="R14" s="474"/>
      <c r="S14" s="474"/>
      <c r="T14" s="475"/>
      <c r="U14" s="476" t="s">
        <v>180</v>
      </c>
      <c r="V14" s="479" t="s">
        <v>143</v>
      </c>
      <c r="W14" s="412"/>
    </row>
    <row r="15" spans="1:34" ht="15" customHeight="1">
      <c r="J15" s="335"/>
      <c r="K15" s="335"/>
      <c r="L15" s="472"/>
      <c r="M15" s="472"/>
      <c r="N15" s="371"/>
      <c r="O15" s="482" t="s">
        <v>181</v>
      </c>
      <c r="P15" s="484" t="s">
        <v>182</v>
      </c>
      <c r="Q15" s="485"/>
      <c r="R15" s="486" t="s">
        <v>183</v>
      </c>
      <c r="S15" s="487"/>
      <c r="T15" s="488"/>
      <c r="U15" s="477"/>
      <c r="V15" s="480"/>
      <c r="W15" s="412"/>
    </row>
    <row r="16" spans="1:34" ht="45">
      <c r="J16" s="335"/>
      <c r="K16" s="335"/>
      <c r="L16" s="472"/>
      <c r="M16" s="472"/>
      <c r="N16" s="372"/>
      <c r="O16" s="483"/>
      <c r="P16" s="393" t="s">
        <v>184</v>
      </c>
      <c r="Q16" s="393" t="s">
        <v>185</v>
      </c>
      <c r="R16" s="394" t="s">
        <v>186</v>
      </c>
      <c r="S16" s="489" t="s">
        <v>187</v>
      </c>
      <c r="T16" s="490"/>
      <c r="U16" s="478"/>
      <c r="V16" s="481"/>
      <c r="W16" s="412"/>
    </row>
    <row r="17" spans="1:36">
      <c r="J17" s="335"/>
      <c r="K17" s="349">
        <v>1</v>
      </c>
      <c r="L17" s="367" t="s">
        <v>56</v>
      </c>
      <c r="M17" s="367" t="s">
        <v>57</v>
      </c>
      <c r="N17" s="369" t="str">
        <f ca="1">OFFSET(N17,0,-1)</f>
        <v>2</v>
      </c>
      <c r="O17" s="368">
        <f ca="1">OFFSET(O17,0,-1)+1</f>
        <v>3</v>
      </c>
      <c r="P17" s="368">
        <f ca="1">OFFSET(P17,0,-1)+1</f>
        <v>4</v>
      </c>
      <c r="Q17" s="368">
        <f ca="1">OFFSET(Q17,0,-1)+1</f>
        <v>5</v>
      </c>
      <c r="R17" s="368">
        <f ca="1">OFFSET(R17,0,-1)+1</f>
        <v>6</v>
      </c>
      <c r="S17" s="470">
        <f ca="1">OFFSET(S17,0,-1)+1</f>
        <v>7</v>
      </c>
      <c r="T17" s="470"/>
      <c r="U17" s="368">
        <f ca="1">OFFSET(U17,0,-2)+1</f>
        <v>8</v>
      </c>
      <c r="V17" s="369">
        <f ca="1">OFFSET(V17,0,-1)</f>
        <v>8</v>
      </c>
      <c r="W17" s="368">
        <f ca="1">OFFSET(W17,0,-1)+1</f>
        <v>9</v>
      </c>
    </row>
    <row r="18" spans="1:36" ht="22.5">
      <c r="A18" s="491">
        <v>2</v>
      </c>
      <c r="B18" s="380"/>
      <c r="C18" s="380"/>
      <c r="D18" s="380"/>
      <c r="E18" s="381" t="s">
        <v>190</v>
      </c>
      <c r="F18" s="382"/>
      <c r="G18" s="382"/>
      <c r="H18" s="382"/>
      <c r="I18" s="343"/>
      <c r="J18" s="395"/>
      <c r="K18" s="396"/>
      <c r="L18" s="363" t="e">
        <f ca="1">mergeValue(A18)</f>
        <v>#NAME?</v>
      </c>
      <c r="M18" s="365" t="s">
        <v>80</v>
      </c>
      <c r="N18" s="366"/>
      <c r="O18" s="492" t="str">
        <f>IF('[2]Перечень тарифов'!J33="","","" &amp; '[2]Перечень тарифов'!J33 &amp; "")</f>
        <v>Тарифы на тепловую энергию (мощность), поставляемую потребителям</v>
      </c>
      <c r="P18" s="493"/>
      <c r="Q18" s="493"/>
      <c r="R18" s="493"/>
      <c r="S18" s="493"/>
      <c r="T18" s="493"/>
      <c r="U18" s="493"/>
      <c r="V18" s="494"/>
      <c r="W18" s="364" t="s">
        <v>188</v>
      </c>
      <c r="Y18" s="341"/>
      <c r="Z18" s="341" t="str">
        <f t="shared" ref="Z18:Z32" si="0">IF(M18="","",M18 )</f>
        <v>Наименование тарифа</v>
      </c>
      <c r="AA18" s="341"/>
      <c r="AB18" s="341"/>
      <c r="AC18" s="341"/>
      <c r="AI18" s="340"/>
      <c r="AJ18" s="340"/>
    </row>
    <row r="19" spans="1:36" ht="22.5">
      <c r="A19" s="491"/>
      <c r="B19" s="491">
        <v>1</v>
      </c>
      <c r="C19" s="380"/>
      <c r="D19" s="380"/>
      <c r="E19" s="382"/>
      <c r="F19" s="382"/>
      <c r="G19" s="382"/>
      <c r="H19" s="382"/>
      <c r="I19" s="378"/>
      <c r="J19" s="377"/>
      <c r="K19" s="379"/>
      <c r="L19" s="363" t="e">
        <f ca="1">mergeValue(A19) &amp;"."&amp; mergeValue(B19)</f>
        <v>#NAME?</v>
      </c>
      <c r="M19" s="353" t="s">
        <v>51</v>
      </c>
      <c r="N19" s="366"/>
      <c r="O19" s="492" t="str">
        <f>IF('[2]Перечень тарифов'!N33="","","" &amp; '[2]Перечень тарифов'!N33 &amp; "")</f>
        <v>город Курган, город Курган (37701000);</v>
      </c>
      <c r="P19" s="493"/>
      <c r="Q19" s="493"/>
      <c r="R19" s="493"/>
      <c r="S19" s="493"/>
      <c r="T19" s="493"/>
      <c r="U19" s="493"/>
      <c r="V19" s="494"/>
      <c r="W19" s="364" t="s">
        <v>189</v>
      </c>
      <c r="Y19" s="341"/>
      <c r="Z19" s="341" t="str">
        <f t="shared" si="0"/>
        <v>Территория действия тарифа</v>
      </c>
      <c r="AA19" s="341"/>
      <c r="AB19" s="341"/>
      <c r="AC19" s="341"/>
      <c r="AI19" s="340"/>
      <c r="AJ19" s="340"/>
    </row>
    <row r="20" spans="1:36">
      <c r="A20" s="491"/>
      <c r="B20" s="491"/>
      <c r="C20" s="491">
        <v>1</v>
      </c>
      <c r="D20" s="380"/>
      <c r="E20" s="382"/>
      <c r="F20" s="382"/>
      <c r="G20" s="382"/>
      <c r="H20" s="382"/>
      <c r="I20" s="383"/>
      <c r="J20" s="377"/>
      <c r="K20" s="379"/>
      <c r="L20" s="363" t="e">
        <f ca="1">mergeValue(A20) &amp;"."&amp; mergeValue(B20)&amp;"."&amp; mergeValue(C20)</f>
        <v>#NAME?</v>
      </c>
      <c r="M20" s="354"/>
      <c r="N20" s="366"/>
      <c r="O20" s="492"/>
      <c r="P20" s="493"/>
      <c r="Q20" s="493"/>
      <c r="R20" s="493"/>
      <c r="S20" s="493"/>
      <c r="T20" s="493"/>
      <c r="U20" s="493"/>
      <c r="V20" s="494"/>
      <c r="W20" s="364"/>
      <c r="Y20" s="341"/>
      <c r="Z20" s="341" t="str">
        <f t="shared" si="0"/>
        <v/>
      </c>
      <c r="AA20" s="341"/>
      <c r="AB20" s="341"/>
      <c r="AC20" s="341"/>
      <c r="AI20" s="340"/>
      <c r="AJ20" s="340"/>
    </row>
    <row r="21" spans="1:36">
      <c r="A21" s="491"/>
      <c r="B21" s="491"/>
      <c r="C21" s="491"/>
      <c r="D21" s="491">
        <v>1</v>
      </c>
      <c r="E21" s="382"/>
      <c r="F21" s="382"/>
      <c r="G21" s="382"/>
      <c r="H21" s="382"/>
      <c r="I21" s="383"/>
      <c r="J21" s="377"/>
      <c r="K21" s="379"/>
      <c r="L21" s="363" t="e">
        <f ca="1">mergeValue(A21) &amp;"."&amp; mergeValue(B21)&amp;"."&amp; mergeValue(C21)&amp;"."&amp; mergeValue(D21)</f>
        <v>#NAME?</v>
      </c>
      <c r="M21" s="355"/>
      <c r="N21" s="366"/>
      <c r="O21" s="492"/>
      <c r="P21" s="493"/>
      <c r="Q21" s="493"/>
      <c r="R21" s="493"/>
      <c r="S21" s="493"/>
      <c r="T21" s="493"/>
      <c r="U21" s="493"/>
      <c r="V21" s="494"/>
      <c r="W21" s="364"/>
      <c r="Y21" s="341"/>
      <c r="Z21" s="341" t="str">
        <f t="shared" si="0"/>
        <v/>
      </c>
      <c r="AA21" s="341"/>
      <c r="AB21" s="341"/>
      <c r="AC21" s="341"/>
      <c r="AI21" s="340"/>
      <c r="AJ21" s="340"/>
    </row>
    <row r="22" spans="1:36" ht="78.75">
      <c r="A22" s="491"/>
      <c r="B22" s="491"/>
      <c r="C22" s="491"/>
      <c r="D22" s="491"/>
      <c r="E22" s="491">
        <v>1</v>
      </c>
      <c r="F22" s="382"/>
      <c r="G22" s="382"/>
      <c r="H22" s="380">
        <v>1</v>
      </c>
      <c r="I22" s="491">
        <v>1</v>
      </c>
      <c r="J22" s="382"/>
      <c r="K22" s="384"/>
      <c r="L22" s="363" t="e">
        <f ca="1">mergeValue(A22) &amp;"."&amp; mergeValue(B22)&amp;"."&amp; mergeValue(C22)&amp;"."&amp; mergeValue(D22)&amp;"."&amp; mergeValue(E22)</f>
        <v>#NAME?</v>
      </c>
      <c r="M22" s="356" t="s">
        <v>191</v>
      </c>
      <c r="N22" s="366"/>
      <c r="O22" s="495" t="s">
        <v>204</v>
      </c>
      <c r="P22" s="496"/>
      <c r="Q22" s="496"/>
      <c r="R22" s="496"/>
      <c r="S22" s="496"/>
      <c r="T22" s="496"/>
      <c r="U22" s="496"/>
      <c r="V22" s="497"/>
      <c r="W22" s="364" t="s">
        <v>192</v>
      </c>
      <c r="Y22" s="341"/>
      <c r="Z22" s="341" t="str">
        <f t="shared" si="0"/>
        <v>Схема подключения теплопотребляющей установки к коллектору источника тепловой энергии</v>
      </c>
      <c r="AA22" s="341"/>
      <c r="AB22" s="341"/>
      <c r="AC22" s="341"/>
      <c r="AI22" s="340"/>
      <c r="AJ22" s="340"/>
    </row>
    <row r="23" spans="1:36" ht="33.75">
      <c r="A23" s="491"/>
      <c r="B23" s="491"/>
      <c r="C23" s="491"/>
      <c r="D23" s="491"/>
      <c r="E23" s="491"/>
      <c r="F23" s="491">
        <v>1</v>
      </c>
      <c r="G23" s="380"/>
      <c r="H23" s="380"/>
      <c r="I23" s="491"/>
      <c r="J23" s="491">
        <v>1</v>
      </c>
      <c r="K23" s="385"/>
      <c r="L23" s="363" t="e">
        <f ca="1">mergeValue(A23) &amp;"."&amp; mergeValue(B23)&amp;"."&amp; mergeValue(C23)&amp;"."&amp; mergeValue(D23)&amp;"."&amp; mergeValue(E23)&amp;"."&amp; mergeValue(F23)</f>
        <v>#NAME?</v>
      </c>
      <c r="M23" s="357" t="s">
        <v>193</v>
      </c>
      <c r="N23" s="366"/>
      <c r="O23" s="495" t="s">
        <v>201</v>
      </c>
      <c r="P23" s="496"/>
      <c r="Q23" s="496"/>
      <c r="R23" s="496"/>
      <c r="S23" s="496"/>
      <c r="T23" s="496"/>
      <c r="U23" s="496"/>
      <c r="V23" s="497"/>
      <c r="W23" s="364" t="s">
        <v>194</v>
      </c>
      <c r="Y23" s="341"/>
      <c r="Z23" s="341" t="str">
        <f t="shared" si="0"/>
        <v>Группа потребителей</v>
      </c>
      <c r="AA23" s="341"/>
      <c r="AB23" s="341"/>
      <c r="AC23" s="341"/>
      <c r="AI23" s="340"/>
      <c r="AJ23" s="340"/>
    </row>
    <row r="24" spans="1:36" ht="11.25">
      <c r="A24" s="491"/>
      <c r="B24" s="491"/>
      <c r="C24" s="491"/>
      <c r="D24" s="491"/>
      <c r="E24" s="491"/>
      <c r="F24" s="491"/>
      <c r="G24" s="380">
        <v>1</v>
      </c>
      <c r="H24" s="380"/>
      <c r="I24" s="491"/>
      <c r="J24" s="491"/>
      <c r="K24" s="385">
        <v>1</v>
      </c>
      <c r="L24" s="363" t="e">
        <f ca="1">mergeValue(A24) &amp;"."&amp; mergeValue(B24)&amp;"."&amp; mergeValue(C24)&amp;"."&amp; mergeValue(D24)&amp;"."&amp; mergeValue(E24)&amp;"."&amp; mergeValue(F24)&amp;"."&amp; mergeValue(G24)</f>
        <v>#NAME?</v>
      </c>
      <c r="M24" s="386" t="s">
        <v>195</v>
      </c>
      <c r="N24" s="366"/>
      <c r="O24" s="375">
        <v>4310.97</v>
      </c>
      <c r="P24" s="359"/>
      <c r="Q24" s="387"/>
      <c r="R24" s="498" t="s">
        <v>161</v>
      </c>
      <c r="S24" s="501" t="s">
        <v>50</v>
      </c>
      <c r="T24" s="498" t="s">
        <v>35</v>
      </c>
      <c r="U24" s="501" t="s">
        <v>4</v>
      </c>
      <c r="V24" s="359"/>
      <c r="W24" s="502" t="s">
        <v>196</v>
      </c>
      <c r="X24" s="340" t="e">
        <f ca="1">strCheckDate(O25:V25)</f>
        <v>#NAME?</v>
      </c>
      <c r="Y24" s="341"/>
      <c r="Z24" s="341" t="str">
        <f t="shared" si="0"/>
        <v>вода</v>
      </c>
      <c r="AA24" s="341"/>
      <c r="AB24" s="341"/>
      <c r="AC24" s="341"/>
      <c r="AI24" s="340"/>
      <c r="AJ24" s="340"/>
    </row>
    <row r="25" spans="1:36" ht="11.25">
      <c r="A25" s="491"/>
      <c r="B25" s="491"/>
      <c r="C25" s="491"/>
      <c r="D25" s="491"/>
      <c r="E25" s="491"/>
      <c r="F25" s="491"/>
      <c r="G25" s="380"/>
      <c r="H25" s="380"/>
      <c r="I25" s="491"/>
      <c r="J25" s="491"/>
      <c r="K25" s="385"/>
      <c r="L25" s="344"/>
      <c r="M25" s="366"/>
      <c r="N25" s="366"/>
      <c r="O25" s="359"/>
      <c r="P25" s="359"/>
      <c r="Q25" s="362" t="str">
        <f>R24 &amp; "-" &amp; T24</f>
        <v>01.05.2020-31.12.2020</v>
      </c>
      <c r="R25" s="499"/>
      <c r="S25" s="501"/>
      <c r="T25" s="499"/>
      <c r="U25" s="501"/>
      <c r="V25" s="359"/>
      <c r="W25" s="503"/>
      <c r="Y25" s="341"/>
      <c r="Z25" s="341" t="str">
        <f t="shared" si="0"/>
        <v/>
      </c>
      <c r="AA25" s="341"/>
      <c r="AB25" s="341"/>
      <c r="AC25" s="341"/>
      <c r="AI25" s="340"/>
      <c r="AJ25" s="340"/>
    </row>
    <row r="26" spans="1:36" ht="11.25">
      <c r="A26" s="491"/>
      <c r="B26" s="491"/>
      <c r="C26" s="491"/>
      <c r="D26" s="491"/>
      <c r="E26" s="491"/>
      <c r="F26" s="491"/>
      <c r="G26" s="382"/>
      <c r="H26" s="380"/>
      <c r="I26" s="491"/>
      <c r="J26" s="491"/>
      <c r="K26" s="384"/>
      <c r="L26" s="397"/>
      <c r="M26" s="398" t="s">
        <v>197</v>
      </c>
      <c r="N26" s="339"/>
      <c r="O26" s="339"/>
      <c r="P26" s="339"/>
      <c r="Q26" s="339"/>
      <c r="R26" s="339"/>
      <c r="S26" s="339"/>
      <c r="T26" s="339"/>
      <c r="U26" s="339"/>
      <c r="V26" s="358"/>
      <c r="W26" s="504"/>
      <c r="Y26" s="341"/>
      <c r="Z26" s="341" t="str">
        <f t="shared" si="0"/>
        <v>Добавить вид теплоносителя (параметры теплоносителя)</v>
      </c>
      <c r="AA26" s="341"/>
      <c r="AB26" s="341"/>
      <c r="AC26" s="341"/>
      <c r="AI26" s="340"/>
      <c r="AJ26" s="340"/>
    </row>
    <row r="27" spans="1:36" ht="33.75">
      <c r="A27" s="491"/>
      <c r="B27" s="491"/>
      <c r="C27" s="491"/>
      <c r="D27" s="491"/>
      <c r="E27" s="491"/>
      <c r="F27" s="491">
        <v>2</v>
      </c>
      <c r="G27" s="380"/>
      <c r="H27" s="380"/>
      <c r="I27" s="491"/>
      <c r="J27" s="500" t="s">
        <v>202</v>
      </c>
      <c r="K27" s="385"/>
      <c r="L27" s="363" t="e">
        <f ca="1">mergeValue(A27) &amp;"."&amp; mergeValue(B27)&amp;"."&amp; mergeValue(C27)&amp;"."&amp; mergeValue(D27)&amp;"."&amp; mergeValue(E27)&amp;"."&amp; mergeValue(F27)</f>
        <v>#NAME?</v>
      </c>
      <c r="M27" s="357" t="s">
        <v>193</v>
      </c>
      <c r="N27" s="366"/>
      <c r="O27" s="495" t="s">
        <v>203</v>
      </c>
      <c r="P27" s="496"/>
      <c r="Q27" s="496"/>
      <c r="R27" s="496"/>
      <c r="S27" s="496"/>
      <c r="T27" s="496"/>
      <c r="U27" s="496"/>
      <c r="V27" s="497"/>
      <c r="W27" s="364" t="s">
        <v>194</v>
      </c>
      <c r="Y27" s="341"/>
      <c r="Z27" s="341" t="str">
        <f t="shared" si="0"/>
        <v>Группа потребителей</v>
      </c>
      <c r="AA27" s="341"/>
      <c r="AB27" s="341"/>
      <c r="AC27" s="341"/>
      <c r="AI27" s="340"/>
      <c r="AJ27" s="340"/>
    </row>
    <row r="28" spans="1:36" ht="11.25">
      <c r="A28" s="491"/>
      <c r="B28" s="491"/>
      <c r="C28" s="491"/>
      <c r="D28" s="491"/>
      <c r="E28" s="491"/>
      <c r="F28" s="491"/>
      <c r="G28" s="380">
        <v>1</v>
      </c>
      <c r="H28" s="380"/>
      <c r="I28" s="491"/>
      <c r="J28" s="491"/>
      <c r="K28" s="385">
        <v>1</v>
      </c>
      <c r="L28" s="363" t="e">
        <f ca="1">mergeValue(A28) &amp;"."&amp; mergeValue(B28)&amp;"."&amp; mergeValue(C28)&amp;"."&amp; mergeValue(D28)&amp;"."&amp; mergeValue(E28)&amp;"."&amp; mergeValue(F28)&amp;"."&amp; mergeValue(G28)</f>
        <v>#NAME?</v>
      </c>
      <c r="M28" s="386" t="s">
        <v>195</v>
      </c>
      <c r="N28" s="366"/>
      <c r="O28" s="375">
        <f>O24*1.2</f>
        <v>5173.1639999999998</v>
      </c>
      <c r="P28" s="359"/>
      <c r="Q28" s="387"/>
      <c r="R28" s="498" t="s">
        <v>161</v>
      </c>
      <c r="S28" s="501" t="s">
        <v>50</v>
      </c>
      <c r="T28" s="498" t="s">
        <v>35</v>
      </c>
      <c r="U28" s="501" t="s">
        <v>4</v>
      </c>
      <c r="V28" s="359"/>
      <c r="W28" s="502" t="s">
        <v>196</v>
      </c>
      <c r="X28" s="340" t="e">
        <f ca="1">strCheckDate(O29:V29)</f>
        <v>#NAME?</v>
      </c>
      <c r="Y28" s="341"/>
      <c r="Z28" s="341" t="str">
        <f t="shared" si="0"/>
        <v>вода</v>
      </c>
      <c r="AA28" s="341"/>
      <c r="AB28" s="341"/>
      <c r="AC28" s="341"/>
      <c r="AI28" s="340"/>
      <c r="AJ28" s="340"/>
    </row>
    <row r="29" spans="1:36" ht="11.25">
      <c r="A29" s="491"/>
      <c r="B29" s="491"/>
      <c r="C29" s="491"/>
      <c r="D29" s="491"/>
      <c r="E29" s="491"/>
      <c r="F29" s="491"/>
      <c r="G29" s="380"/>
      <c r="H29" s="380"/>
      <c r="I29" s="491"/>
      <c r="J29" s="491"/>
      <c r="K29" s="385"/>
      <c r="L29" s="344"/>
      <c r="M29" s="366"/>
      <c r="N29" s="366"/>
      <c r="O29" s="359"/>
      <c r="P29" s="359"/>
      <c r="Q29" s="362" t="str">
        <f>R28 &amp; "-" &amp; T28</f>
        <v>01.05.2020-31.12.2020</v>
      </c>
      <c r="R29" s="499"/>
      <c r="S29" s="501"/>
      <c r="T29" s="499"/>
      <c r="U29" s="501"/>
      <c r="V29" s="359"/>
      <c r="W29" s="503"/>
      <c r="Y29" s="341"/>
      <c r="Z29" s="341" t="str">
        <f t="shared" si="0"/>
        <v/>
      </c>
      <c r="AA29" s="341"/>
      <c r="AB29" s="341"/>
      <c r="AC29" s="341"/>
      <c r="AI29" s="340"/>
      <c r="AJ29" s="340"/>
    </row>
    <row r="30" spans="1:36" ht="11.25">
      <c r="A30" s="491"/>
      <c r="B30" s="491"/>
      <c r="C30" s="491"/>
      <c r="D30" s="491"/>
      <c r="E30" s="491"/>
      <c r="F30" s="491"/>
      <c r="G30" s="382"/>
      <c r="H30" s="380"/>
      <c r="I30" s="491"/>
      <c r="J30" s="491"/>
      <c r="K30" s="384"/>
      <c r="L30" s="397"/>
      <c r="M30" s="398" t="s">
        <v>197</v>
      </c>
      <c r="N30" s="339"/>
      <c r="O30" s="339"/>
      <c r="P30" s="339"/>
      <c r="Q30" s="339"/>
      <c r="R30" s="339"/>
      <c r="S30" s="339"/>
      <c r="T30" s="339"/>
      <c r="U30" s="339"/>
      <c r="V30" s="358"/>
      <c r="W30" s="504"/>
      <c r="Y30" s="341"/>
      <c r="Z30" s="341" t="str">
        <f t="shared" si="0"/>
        <v>Добавить вид теплоносителя (параметры теплоносителя)</v>
      </c>
      <c r="AA30" s="341"/>
      <c r="AB30" s="341"/>
      <c r="AC30" s="341"/>
      <c r="AI30" s="340"/>
      <c r="AJ30" s="340"/>
    </row>
    <row r="31" spans="1:36" ht="11.25">
      <c r="A31" s="491"/>
      <c r="B31" s="491"/>
      <c r="C31" s="491"/>
      <c r="D31" s="491"/>
      <c r="E31" s="491"/>
      <c r="F31" s="382"/>
      <c r="G31" s="382"/>
      <c r="H31" s="380"/>
      <c r="I31" s="491"/>
      <c r="J31" s="382"/>
      <c r="K31" s="384"/>
      <c r="L31" s="397"/>
      <c r="M31" s="399" t="s">
        <v>198</v>
      </c>
      <c r="N31" s="339"/>
      <c r="O31" s="339"/>
      <c r="P31" s="339"/>
      <c r="Q31" s="339"/>
      <c r="R31" s="339"/>
      <c r="S31" s="339"/>
      <c r="T31" s="339"/>
      <c r="U31" s="360"/>
      <c r="V31" s="339"/>
      <c r="W31" s="374"/>
      <c r="Y31" s="341"/>
      <c r="Z31" s="341" t="str">
        <f t="shared" si="0"/>
        <v>Добавить группу потребителей</v>
      </c>
      <c r="AA31" s="341"/>
      <c r="AB31" s="341"/>
      <c r="AC31" s="341"/>
      <c r="AI31" s="340"/>
      <c r="AJ31" s="340"/>
    </row>
    <row r="32" spans="1:36">
      <c r="A32" s="491"/>
      <c r="B32" s="491"/>
      <c r="C32" s="491"/>
      <c r="D32" s="491"/>
      <c r="E32" s="400" t="s">
        <v>190</v>
      </c>
      <c r="F32" s="382"/>
      <c r="G32" s="382"/>
      <c r="H32" s="382"/>
      <c r="I32" s="395"/>
      <c r="J32" s="401"/>
      <c r="K32" s="396"/>
      <c r="L32" s="397"/>
      <c r="M32" s="402" t="s">
        <v>199</v>
      </c>
      <c r="N32" s="339"/>
      <c r="O32" s="339"/>
      <c r="P32" s="339"/>
      <c r="Q32" s="339"/>
      <c r="R32" s="339"/>
      <c r="S32" s="339"/>
      <c r="T32" s="339"/>
      <c r="U32" s="360"/>
      <c r="V32" s="339"/>
      <c r="W32" s="374"/>
      <c r="Y32" s="341"/>
      <c r="Z32" s="341" t="str">
        <f t="shared" si="0"/>
        <v>Добавить схему подключения</v>
      </c>
      <c r="AA32" s="341"/>
      <c r="AB32" s="341"/>
      <c r="AC32" s="341"/>
      <c r="AI32" s="340"/>
      <c r="AJ32" s="340"/>
    </row>
    <row r="33" spans="1:34" ht="11.25">
      <c r="A33" s="334"/>
      <c r="B33" s="334"/>
      <c r="C33" s="334"/>
      <c r="D33" s="334"/>
      <c r="E33" s="334"/>
      <c r="F33" s="334"/>
      <c r="G33" s="334"/>
      <c r="H33" s="334"/>
      <c r="I33" s="334"/>
      <c r="J33" s="334"/>
      <c r="K33" s="334"/>
      <c r="X33" s="334"/>
      <c r="Y33" s="334"/>
      <c r="Z33" s="334"/>
      <c r="AA33" s="334"/>
      <c r="AB33" s="334"/>
      <c r="AC33" s="334"/>
      <c r="AD33" s="334"/>
      <c r="AE33" s="334"/>
      <c r="AF33" s="334"/>
      <c r="AG33" s="334"/>
      <c r="AH33" s="334"/>
    </row>
    <row r="34" spans="1:34">
      <c r="L34" s="333">
        <v>1</v>
      </c>
      <c r="M34" s="459" t="s">
        <v>200</v>
      </c>
      <c r="N34" s="459"/>
      <c r="O34" s="459"/>
      <c r="P34" s="459"/>
      <c r="Q34" s="459"/>
      <c r="R34" s="459"/>
      <c r="S34" s="459"/>
      <c r="T34" s="459"/>
      <c r="U34" s="459"/>
      <c r="V34" s="459"/>
      <c r="W34" s="459"/>
    </row>
  </sheetData>
  <mergeCells count="47">
    <mergeCell ref="M34:W34"/>
    <mergeCell ref="S24:S25"/>
    <mergeCell ref="T24:T25"/>
    <mergeCell ref="U24:U25"/>
    <mergeCell ref="W24:W26"/>
    <mergeCell ref="W28:W30"/>
    <mergeCell ref="J27:J30"/>
    <mergeCell ref="O27:V27"/>
    <mergeCell ref="R28:R29"/>
    <mergeCell ref="S28:S29"/>
    <mergeCell ref="T28:T29"/>
    <mergeCell ref="U28:U29"/>
    <mergeCell ref="A18:A32"/>
    <mergeCell ref="O18:V18"/>
    <mergeCell ref="B19:B32"/>
    <mergeCell ref="O19:V19"/>
    <mergeCell ref="C20:C32"/>
    <mergeCell ref="O20:V20"/>
    <mergeCell ref="D21:D32"/>
    <mergeCell ref="O21:V21"/>
    <mergeCell ref="E22:E31"/>
    <mergeCell ref="I22:I31"/>
    <mergeCell ref="O22:V22"/>
    <mergeCell ref="F23:F26"/>
    <mergeCell ref="J23:J26"/>
    <mergeCell ref="O23:V23"/>
    <mergeCell ref="R24:R25"/>
    <mergeCell ref="F27:F30"/>
    <mergeCell ref="S17:T17"/>
    <mergeCell ref="O12:U12"/>
    <mergeCell ref="L13:V13"/>
    <mergeCell ref="W13:W16"/>
    <mergeCell ref="L14:L16"/>
    <mergeCell ref="M14:M16"/>
    <mergeCell ref="O14:T14"/>
    <mergeCell ref="U14:U16"/>
    <mergeCell ref="V14:V16"/>
    <mergeCell ref="O15:O16"/>
    <mergeCell ref="P15:Q15"/>
    <mergeCell ref="R15:T15"/>
    <mergeCell ref="S16:T16"/>
    <mergeCell ref="L11:M11"/>
    <mergeCell ref="L5:T5"/>
    <mergeCell ref="O7:T7"/>
    <mergeCell ref="O8:T8"/>
    <mergeCell ref="O9:T9"/>
    <mergeCell ref="O10:T10"/>
  </mergeCells>
  <dataValidations count="10">
    <dataValidation type="decimal" allowBlank="1" showErrorMessage="1" errorTitle="Ошибка" error="Допускается ввод только действительных чисел!" sqref="O24 O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7 O23:V23">
      <formula1>kind_of_cons</formula1>
    </dataValidation>
    <dataValidation type="list" allowBlank="1" showInputMessage="1" showErrorMessage="1" errorTitle="Ошибка" error="Выберите значение из списка" sqref="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formula1>kind_of_scheme_in</formula1>
    </dataValidation>
    <dataValidation type="textLength" operator="lessThanOrEqual" allowBlank="1" showInputMessage="1" showErrorMessage="1" errorTitle="Ошибка" error="Допускается ввод не более 900 символов!" sqref="WWE983058:WWE983065 WMI983058:WMI983065 W65554:W65561 JS65554:JS65561 TO65554:TO65561 ADK65554:ADK65561 ANG65554:ANG65561 AXC65554:AXC65561 BGY65554:BGY65561 BQU65554:BQU65561 CAQ65554:CAQ65561 CKM65554:CKM65561 CUI65554:CUI65561 DEE65554:DEE65561 DOA65554:DOA65561 DXW65554:DXW65561 EHS65554:EHS65561 ERO65554:ERO65561 FBK65554:FBK65561 FLG65554:FLG65561 FVC65554:FVC65561 GEY65554:GEY65561 GOU65554:GOU65561 GYQ65554:GYQ65561 HIM65554:HIM65561 HSI65554:HSI65561 ICE65554:ICE65561 IMA65554:IMA65561 IVW65554:IVW65561 JFS65554:JFS65561 JPO65554:JPO65561 JZK65554:JZK65561 KJG65554:KJG65561 KTC65554:KTC65561 LCY65554:LCY65561 LMU65554:LMU65561 LWQ65554:LWQ65561 MGM65554:MGM65561 MQI65554:MQI65561 NAE65554:NAE65561 NKA65554:NKA65561 NTW65554:NTW65561 ODS65554:ODS65561 ONO65554:ONO65561 OXK65554:OXK65561 PHG65554:PHG65561 PRC65554:PRC65561 QAY65554:QAY65561 QKU65554:QKU65561 QUQ65554:QUQ65561 REM65554:REM65561 ROI65554:ROI65561 RYE65554:RYE65561 SIA65554:SIA65561 SRW65554:SRW65561 TBS65554:TBS65561 TLO65554:TLO65561 TVK65554:TVK65561 UFG65554:UFG65561 UPC65554:UPC65561 UYY65554:UYY65561 VIU65554:VIU65561 VSQ65554:VSQ65561 WCM65554:WCM65561 WMI65554:WMI65561 WWE65554:WWE65561 W131090:W131097 JS131090:JS131097 TO131090:TO131097 ADK131090:ADK131097 ANG131090:ANG131097 AXC131090:AXC131097 BGY131090:BGY131097 BQU131090:BQU131097 CAQ131090:CAQ131097 CKM131090:CKM131097 CUI131090:CUI131097 DEE131090:DEE131097 DOA131090:DOA131097 DXW131090:DXW131097 EHS131090:EHS131097 ERO131090:ERO131097 FBK131090:FBK131097 FLG131090:FLG131097 FVC131090:FVC131097 GEY131090:GEY131097 GOU131090:GOU131097 GYQ131090:GYQ131097 HIM131090:HIM131097 HSI131090:HSI131097 ICE131090:ICE131097 IMA131090:IMA131097 IVW131090:IVW131097 JFS131090:JFS131097 JPO131090:JPO131097 JZK131090:JZK131097 KJG131090:KJG131097 KTC131090:KTC131097 LCY131090:LCY131097 LMU131090:LMU131097 LWQ131090:LWQ131097 MGM131090:MGM131097 MQI131090:MQI131097 NAE131090:NAE131097 NKA131090:NKA131097 NTW131090:NTW131097 ODS131090:ODS131097 ONO131090:ONO131097 OXK131090:OXK131097 PHG131090:PHG131097 PRC131090:PRC131097 QAY131090:QAY131097 QKU131090:QKU131097 QUQ131090:QUQ131097 REM131090:REM131097 ROI131090:ROI131097 RYE131090:RYE131097 SIA131090:SIA131097 SRW131090:SRW131097 TBS131090:TBS131097 TLO131090:TLO131097 TVK131090:TVK131097 UFG131090:UFG131097 UPC131090:UPC131097 UYY131090:UYY131097 VIU131090:VIU131097 VSQ131090:VSQ131097 WCM131090:WCM131097 WMI131090:WMI131097 WWE131090:WWE131097 W196626:W196633 JS196626:JS196633 TO196626:TO196633 ADK196626:ADK196633 ANG196626:ANG196633 AXC196626:AXC196633 BGY196626:BGY196633 BQU196626:BQU196633 CAQ196626:CAQ196633 CKM196626:CKM196633 CUI196626:CUI196633 DEE196626:DEE196633 DOA196626:DOA196633 DXW196626:DXW196633 EHS196626:EHS196633 ERO196626:ERO196633 FBK196626:FBK196633 FLG196626:FLG196633 FVC196626:FVC196633 GEY196626:GEY196633 GOU196626:GOU196633 GYQ196626:GYQ196633 HIM196626:HIM196633 HSI196626:HSI196633 ICE196626:ICE196633 IMA196626:IMA196633 IVW196626:IVW196633 JFS196626:JFS196633 JPO196626:JPO196633 JZK196626:JZK196633 KJG196626:KJG196633 KTC196626:KTC196633 LCY196626:LCY196633 LMU196626:LMU196633 LWQ196626:LWQ196633 MGM196626:MGM196633 MQI196626:MQI196633 NAE196626:NAE196633 NKA196626:NKA196633 NTW196626:NTW196633 ODS196626:ODS196633 ONO196626:ONO196633 OXK196626:OXK196633 PHG196626:PHG196633 PRC196626:PRC196633 QAY196626:QAY196633 QKU196626:QKU196633 QUQ196626:QUQ196633 REM196626:REM196633 ROI196626:ROI196633 RYE196626:RYE196633 SIA196626:SIA196633 SRW196626:SRW196633 TBS196626:TBS196633 TLO196626:TLO196633 TVK196626:TVK196633 UFG196626:UFG196633 UPC196626:UPC196633 UYY196626:UYY196633 VIU196626:VIU196633 VSQ196626:VSQ196633 WCM196626:WCM196633 WMI196626:WMI196633 WWE196626:WWE196633 W262162:W262169 JS262162:JS262169 TO262162:TO262169 ADK262162:ADK262169 ANG262162:ANG262169 AXC262162:AXC262169 BGY262162:BGY262169 BQU262162:BQU262169 CAQ262162:CAQ262169 CKM262162:CKM262169 CUI262162:CUI262169 DEE262162:DEE262169 DOA262162:DOA262169 DXW262162:DXW262169 EHS262162:EHS262169 ERO262162:ERO262169 FBK262162:FBK262169 FLG262162:FLG262169 FVC262162:FVC262169 GEY262162:GEY262169 GOU262162:GOU262169 GYQ262162:GYQ262169 HIM262162:HIM262169 HSI262162:HSI262169 ICE262162:ICE262169 IMA262162:IMA262169 IVW262162:IVW262169 JFS262162:JFS262169 JPO262162:JPO262169 JZK262162:JZK262169 KJG262162:KJG262169 KTC262162:KTC262169 LCY262162:LCY262169 LMU262162:LMU262169 LWQ262162:LWQ262169 MGM262162:MGM262169 MQI262162:MQI262169 NAE262162:NAE262169 NKA262162:NKA262169 NTW262162:NTW262169 ODS262162:ODS262169 ONO262162:ONO262169 OXK262162:OXK262169 PHG262162:PHG262169 PRC262162:PRC262169 QAY262162:QAY262169 QKU262162:QKU262169 QUQ262162:QUQ262169 REM262162:REM262169 ROI262162:ROI262169 RYE262162:RYE262169 SIA262162:SIA262169 SRW262162:SRW262169 TBS262162:TBS262169 TLO262162:TLO262169 TVK262162:TVK262169 UFG262162:UFG262169 UPC262162:UPC262169 UYY262162:UYY262169 VIU262162:VIU262169 VSQ262162:VSQ262169 WCM262162:WCM262169 WMI262162:WMI262169 WWE262162:WWE262169 W327698:W327705 JS327698:JS327705 TO327698:TO327705 ADK327698:ADK327705 ANG327698:ANG327705 AXC327698:AXC327705 BGY327698:BGY327705 BQU327698:BQU327705 CAQ327698:CAQ327705 CKM327698:CKM327705 CUI327698:CUI327705 DEE327698:DEE327705 DOA327698:DOA327705 DXW327698:DXW327705 EHS327698:EHS327705 ERO327698:ERO327705 FBK327698:FBK327705 FLG327698:FLG327705 FVC327698:FVC327705 GEY327698:GEY327705 GOU327698:GOU327705 GYQ327698:GYQ327705 HIM327698:HIM327705 HSI327698:HSI327705 ICE327698:ICE327705 IMA327698:IMA327705 IVW327698:IVW327705 JFS327698:JFS327705 JPO327698:JPO327705 JZK327698:JZK327705 KJG327698:KJG327705 KTC327698:KTC327705 LCY327698:LCY327705 LMU327698:LMU327705 LWQ327698:LWQ327705 MGM327698:MGM327705 MQI327698:MQI327705 NAE327698:NAE327705 NKA327698:NKA327705 NTW327698:NTW327705 ODS327698:ODS327705 ONO327698:ONO327705 OXK327698:OXK327705 PHG327698:PHG327705 PRC327698:PRC327705 QAY327698:QAY327705 QKU327698:QKU327705 QUQ327698:QUQ327705 REM327698:REM327705 ROI327698:ROI327705 RYE327698:RYE327705 SIA327698:SIA327705 SRW327698:SRW327705 TBS327698:TBS327705 TLO327698:TLO327705 TVK327698:TVK327705 UFG327698:UFG327705 UPC327698:UPC327705 UYY327698:UYY327705 VIU327698:VIU327705 VSQ327698:VSQ327705 WCM327698:WCM327705 WMI327698:WMI327705 WWE327698:WWE327705 W393234:W393241 JS393234:JS393241 TO393234:TO393241 ADK393234:ADK393241 ANG393234:ANG393241 AXC393234:AXC393241 BGY393234:BGY393241 BQU393234:BQU393241 CAQ393234:CAQ393241 CKM393234:CKM393241 CUI393234:CUI393241 DEE393234:DEE393241 DOA393234:DOA393241 DXW393234:DXW393241 EHS393234:EHS393241 ERO393234:ERO393241 FBK393234:FBK393241 FLG393234:FLG393241 FVC393234:FVC393241 GEY393234:GEY393241 GOU393234:GOU393241 GYQ393234:GYQ393241 HIM393234:HIM393241 HSI393234:HSI393241 ICE393234:ICE393241 IMA393234:IMA393241 IVW393234:IVW393241 JFS393234:JFS393241 JPO393234:JPO393241 JZK393234:JZK393241 KJG393234:KJG393241 KTC393234:KTC393241 LCY393234:LCY393241 LMU393234:LMU393241 LWQ393234:LWQ393241 MGM393234:MGM393241 MQI393234:MQI393241 NAE393234:NAE393241 NKA393234:NKA393241 NTW393234:NTW393241 ODS393234:ODS393241 ONO393234:ONO393241 OXK393234:OXK393241 PHG393234:PHG393241 PRC393234:PRC393241 QAY393234:QAY393241 QKU393234:QKU393241 QUQ393234:QUQ393241 REM393234:REM393241 ROI393234:ROI393241 RYE393234:RYE393241 SIA393234:SIA393241 SRW393234:SRW393241 TBS393234:TBS393241 TLO393234:TLO393241 TVK393234:TVK393241 UFG393234:UFG393241 UPC393234:UPC393241 UYY393234:UYY393241 VIU393234:VIU393241 VSQ393234:VSQ393241 WCM393234:WCM393241 WMI393234:WMI393241 WWE393234:WWE393241 W458770:W458777 JS458770:JS458777 TO458770:TO458777 ADK458770:ADK458777 ANG458770:ANG458777 AXC458770:AXC458777 BGY458770:BGY458777 BQU458770:BQU458777 CAQ458770:CAQ458777 CKM458770:CKM458777 CUI458770:CUI458777 DEE458770:DEE458777 DOA458770:DOA458777 DXW458770:DXW458777 EHS458770:EHS458777 ERO458770:ERO458777 FBK458770:FBK458777 FLG458770:FLG458777 FVC458770:FVC458777 GEY458770:GEY458777 GOU458770:GOU458777 GYQ458770:GYQ458777 HIM458770:HIM458777 HSI458770:HSI458777 ICE458770:ICE458777 IMA458770:IMA458777 IVW458770:IVW458777 JFS458770:JFS458777 JPO458770:JPO458777 JZK458770:JZK458777 KJG458770:KJG458777 KTC458770:KTC458777 LCY458770:LCY458777 LMU458770:LMU458777 LWQ458770:LWQ458777 MGM458770:MGM458777 MQI458770:MQI458777 NAE458770:NAE458777 NKA458770:NKA458777 NTW458770:NTW458777 ODS458770:ODS458777 ONO458770:ONO458777 OXK458770:OXK458777 PHG458770:PHG458777 PRC458770:PRC458777 QAY458770:QAY458777 QKU458770:QKU458777 QUQ458770:QUQ458777 REM458770:REM458777 ROI458770:ROI458777 RYE458770:RYE458777 SIA458770:SIA458777 SRW458770:SRW458777 TBS458770:TBS458777 TLO458770:TLO458777 TVK458770:TVK458777 UFG458770:UFG458777 UPC458770:UPC458777 UYY458770:UYY458777 VIU458770:VIU458777 VSQ458770:VSQ458777 WCM458770:WCM458777 WMI458770:WMI458777 WWE458770:WWE458777 W524306:W524313 JS524306:JS524313 TO524306:TO524313 ADK524306:ADK524313 ANG524306:ANG524313 AXC524306:AXC524313 BGY524306:BGY524313 BQU524306:BQU524313 CAQ524306:CAQ524313 CKM524306:CKM524313 CUI524306:CUI524313 DEE524306:DEE524313 DOA524306:DOA524313 DXW524306:DXW524313 EHS524306:EHS524313 ERO524306:ERO524313 FBK524306:FBK524313 FLG524306:FLG524313 FVC524306:FVC524313 GEY524306:GEY524313 GOU524306:GOU524313 GYQ524306:GYQ524313 HIM524306:HIM524313 HSI524306:HSI524313 ICE524306:ICE524313 IMA524306:IMA524313 IVW524306:IVW524313 JFS524306:JFS524313 JPO524306:JPO524313 JZK524306:JZK524313 KJG524306:KJG524313 KTC524306:KTC524313 LCY524306:LCY524313 LMU524306:LMU524313 LWQ524306:LWQ524313 MGM524306:MGM524313 MQI524306:MQI524313 NAE524306:NAE524313 NKA524306:NKA524313 NTW524306:NTW524313 ODS524306:ODS524313 ONO524306:ONO524313 OXK524306:OXK524313 PHG524306:PHG524313 PRC524306:PRC524313 QAY524306:QAY524313 QKU524306:QKU524313 QUQ524306:QUQ524313 REM524306:REM524313 ROI524306:ROI524313 RYE524306:RYE524313 SIA524306:SIA524313 SRW524306:SRW524313 TBS524306:TBS524313 TLO524306:TLO524313 TVK524306:TVK524313 UFG524306:UFG524313 UPC524306:UPC524313 UYY524306:UYY524313 VIU524306:VIU524313 VSQ524306:VSQ524313 WCM524306:WCM524313 WMI524306:WMI524313 WWE524306:WWE524313 W589842:W589849 JS589842:JS589849 TO589842:TO589849 ADK589842:ADK589849 ANG589842:ANG589849 AXC589842:AXC589849 BGY589842:BGY589849 BQU589842:BQU589849 CAQ589842:CAQ589849 CKM589842:CKM589849 CUI589842:CUI589849 DEE589842:DEE589849 DOA589842:DOA589849 DXW589842:DXW589849 EHS589842:EHS589849 ERO589842:ERO589849 FBK589842:FBK589849 FLG589842:FLG589849 FVC589842:FVC589849 GEY589842:GEY589849 GOU589842:GOU589849 GYQ589842:GYQ589849 HIM589842:HIM589849 HSI589842:HSI589849 ICE589842:ICE589849 IMA589842:IMA589849 IVW589842:IVW589849 JFS589842:JFS589849 JPO589842:JPO589849 JZK589842:JZK589849 KJG589842:KJG589849 KTC589842:KTC589849 LCY589842:LCY589849 LMU589842:LMU589849 LWQ589842:LWQ589849 MGM589842:MGM589849 MQI589842:MQI589849 NAE589842:NAE589849 NKA589842:NKA589849 NTW589842:NTW589849 ODS589842:ODS589849 ONO589842:ONO589849 OXK589842:OXK589849 PHG589842:PHG589849 PRC589842:PRC589849 QAY589842:QAY589849 QKU589842:QKU589849 QUQ589842:QUQ589849 REM589842:REM589849 ROI589842:ROI589849 RYE589842:RYE589849 SIA589842:SIA589849 SRW589842:SRW589849 TBS589842:TBS589849 TLO589842:TLO589849 TVK589842:TVK589849 UFG589842:UFG589849 UPC589842:UPC589849 UYY589842:UYY589849 VIU589842:VIU589849 VSQ589842:VSQ589849 WCM589842:WCM589849 WMI589842:WMI589849 WWE589842:WWE589849 W655378:W655385 JS655378:JS655385 TO655378:TO655385 ADK655378:ADK655385 ANG655378:ANG655385 AXC655378:AXC655385 BGY655378:BGY655385 BQU655378:BQU655385 CAQ655378:CAQ655385 CKM655378:CKM655385 CUI655378:CUI655385 DEE655378:DEE655385 DOA655378:DOA655385 DXW655378:DXW655385 EHS655378:EHS655385 ERO655378:ERO655385 FBK655378:FBK655385 FLG655378:FLG655385 FVC655378:FVC655385 GEY655378:GEY655385 GOU655378:GOU655385 GYQ655378:GYQ655385 HIM655378:HIM655385 HSI655378:HSI655385 ICE655378:ICE655385 IMA655378:IMA655385 IVW655378:IVW655385 JFS655378:JFS655385 JPO655378:JPO655385 JZK655378:JZK655385 KJG655378:KJG655385 KTC655378:KTC655385 LCY655378:LCY655385 LMU655378:LMU655385 LWQ655378:LWQ655385 MGM655378:MGM655385 MQI655378:MQI655385 NAE655378:NAE655385 NKA655378:NKA655385 NTW655378:NTW655385 ODS655378:ODS655385 ONO655378:ONO655385 OXK655378:OXK655385 PHG655378:PHG655385 PRC655378:PRC655385 QAY655378:QAY655385 QKU655378:QKU655385 QUQ655378:QUQ655385 REM655378:REM655385 ROI655378:ROI655385 RYE655378:RYE655385 SIA655378:SIA655385 SRW655378:SRW655385 TBS655378:TBS655385 TLO655378:TLO655385 TVK655378:TVK655385 UFG655378:UFG655385 UPC655378:UPC655385 UYY655378:UYY655385 VIU655378:VIU655385 VSQ655378:VSQ655385 WCM655378:WCM655385 WMI655378:WMI655385 WWE655378:WWE655385 W720914:W720921 JS720914:JS720921 TO720914:TO720921 ADK720914:ADK720921 ANG720914:ANG720921 AXC720914:AXC720921 BGY720914:BGY720921 BQU720914:BQU720921 CAQ720914:CAQ720921 CKM720914:CKM720921 CUI720914:CUI720921 DEE720914:DEE720921 DOA720914:DOA720921 DXW720914:DXW720921 EHS720914:EHS720921 ERO720914:ERO720921 FBK720914:FBK720921 FLG720914:FLG720921 FVC720914:FVC720921 GEY720914:GEY720921 GOU720914:GOU720921 GYQ720914:GYQ720921 HIM720914:HIM720921 HSI720914:HSI720921 ICE720914:ICE720921 IMA720914:IMA720921 IVW720914:IVW720921 JFS720914:JFS720921 JPO720914:JPO720921 JZK720914:JZK720921 KJG720914:KJG720921 KTC720914:KTC720921 LCY720914:LCY720921 LMU720914:LMU720921 LWQ720914:LWQ720921 MGM720914:MGM720921 MQI720914:MQI720921 NAE720914:NAE720921 NKA720914:NKA720921 NTW720914:NTW720921 ODS720914:ODS720921 ONO720914:ONO720921 OXK720914:OXK720921 PHG720914:PHG720921 PRC720914:PRC720921 QAY720914:QAY720921 QKU720914:QKU720921 QUQ720914:QUQ720921 REM720914:REM720921 ROI720914:ROI720921 RYE720914:RYE720921 SIA720914:SIA720921 SRW720914:SRW720921 TBS720914:TBS720921 TLO720914:TLO720921 TVK720914:TVK720921 UFG720914:UFG720921 UPC720914:UPC720921 UYY720914:UYY720921 VIU720914:VIU720921 VSQ720914:VSQ720921 WCM720914:WCM720921 WMI720914:WMI720921 WWE720914:WWE720921 W786450:W786457 JS786450:JS786457 TO786450:TO786457 ADK786450:ADK786457 ANG786450:ANG786457 AXC786450:AXC786457 BGY786450:BGY786457 BQU786450:BQU786457 CAQ786450:CAQ786457 CKM786450:CKM786457 CUI786450:CUI786457 DEE786450:DEE786457 DOA786450:DOA786457 DXW786450:DXW786457 EHS786450:EHS786457 ERO786450:ERO786457 FBK786450:FBK786457 FLG786450:FLG786457 FVC786450:FVC786457 GEY786450:GEY786457 GOU786450:GOU786457 GYQ786450:GYQ786457 HIM786450:HIM786457 HSI786450:HSI786457 ICE786450:ICE786457 IMA786450:IMA786457 IVW786450:IVW786457 JFS786450:JFS786457 JPO786450:JPO786457 JZK786450:JZK786457 KJG786450:KJG786457 KTC786450:KTC786457 LCY786450:LCY786457 LMU786450:LMU786457 LWQ786450:LWQ786457 MGM786450:MGM786457 MQI786450:MQI786457 NAE786450:NAE786457 NKA786450:NKA786457 NTW786450:NTW786457 ODS786450:ODS786457 ONO786450:ONO786457 OXK786450:OXK786457 PHG786450:PHG786457 PRC786450:PRC786457 QAY786450:QAY786457 QKU786450:QKU786457 QUQ786450:QUQ786457 REM786450:REM786457 ROI786450:ROI786457 RYE786450:RYE786457 SIA786450:SIA786457 SRW786450:SRW786457 TBS786450:TBS786457 TLO786450:TLO786457 TVK786450:TVK786457 UFG786450:UFG786457 UPC786450:UPC786457 UYY786450:UYY786457 VIU786450:VIU786457 VSQ786450:VSQ786457 WCM786450:WCM786457 WMI786450:WMI786457 WWE786450:WWE786457 W851986:W851993 JS851986:JS851993 TO851986:TO851993 ADK851986:ADK851993 ANG851986:ANG851993 AXC851986:AXC851993 BGY851986:BGY851993 BQU851986:BQU851993 CAQ851986:CAQ851993 CKM851986:CKM851993 CUI851986:CUI851993 DEE851986:DEE851993 DOA851986:DOA851993 DXW851986:DXW851993 EHS851986:EHS851993 ERO851986:ERO851993 FBK851986:FBK851993 FLG851986:FLG851993 FVC851986:FVC851993 GEY851986:GEY851993 GOU851986:GOU851993 GYQ851986:GYQ851993 HIM851986:HIM851993 HSI851986:HSI851993 ICE851986:ICE851993 IMA851986:IMA851993 IVW851986:IVW851993 JFS851986:JFS851993 JPO851986:JPO851993 JZK851986:JZK851993 KJG851986:KJG851993 KTC851986:KTC851993 LCY851986:LCY851993 LMU851986:LMU851993 LWQ851986:LWQ851993 MGM851986:MGM851993 MQI851986:MQI851993 NAE851986:NAE851993 NKA851986:NKA851993 NTW851986:NTW851993 ODS851986:ODS851993 ONO851986:ONO851993 OXK851986:OXK851993 PHG851986:PHG851993 PRC851986:PRC851993 QAY851986:QAY851993 QKU851986:QKU851993 QUQ851986:QUQ851993 REM851986:REM851993 ROI851986:ROI851993 RYE851986:RYE851993 SIA851986:SIA851993 SRW851986:SRW851993 TBS851986:TBS851993 TLO851986:TLO851993 TVK851986:TVK851993 UFG851986:UFG851993 UPC851986:UPC851993 UYY851986:UYY851993 VIU851986:VIU851993 VSQ851986:VSQ851993 WCM851986:WCM851993 WMI851986:WMI851993 WWE851986:WWE851993 W917522:W917529 JS917522:JS917529 TO917522:TO917529 ADK917522:ADK917529 ANG917522:ANG917529 AXC917522:AXC917529 BGY917522:BGY917529 BQU917522:BQU917529 CAQ917522:CAQ917529 CKM917522:CKM917529 CUI917522:CUI917529 DEE917522:DEE917529 DOA917522:DOA917529 DXW917522:DXW917529 EHS917522:EHS917529 ERO917522:ERO917529 FBK917522:FBK917529 FLG917522:FLG917529 FVC917522:FVC917529 GEY917522:GEY917529 GOU917522:GOU917529 GYQ917522:GYQ917529 HIM917522:HIM917529 HSI917522:HSI917529 ICE917522:ICE917529 IMA917522:IMA917529 IVW917522:IVW917529 JFS917522:JFS917529 JPO917522:JPO917529 JZK917522:JZK917529 KJG917522:KJG917529 KTC917522:KTC917529 LCY917522:LCY917529 LMU917522:LMU917529 LWQ917522:LWQ917529 MGM917522:MGM917529 MQI917522:MQI917529 NAE917522:NAE917529 NKA917522:NKA917529 NTW917522:NTW917529 ODS917522:ODS917529 ONO917522:ONO917529 OXK917522:OXK917529 PHG917522:PHG917529 PRC917522:PRC917529 QAY917522:QAY917529 QKU917522:QKU917529 QUQ917522:QUQ917529 REM917522:REM917529 ROI917522:ROI917529 RYE917522:RYE917529 SIA917522:SIA917529 SRW917522:SRW917529 TBS917522:TBS917529 TLO917522:TLO917529 TVK917522:TVK917529 UFG917522:UFG917529 UPC917522:UPC917529 UYY917522:UYY917529 VIU917522:VIU917529 VSQ917522:VSQ917529 WCM917522:WCM917529 WMI917522:WMI917529 WWE917522:WWE917529 W983058:W983065 JS983058:JS983065 TO983058:TO983065 ADK983058:ADK983065 ANG983058:ANG983065 AXC983058:AXC983065 BGY983058:BGY983065 BQU983058:BQU983065 CAQ983058:CAQ983065 CKM983058:CKM983065 CUI983058:CUI983065 DEE983058:DEE983065 DOA983058:DOA983065 DXW983058:DXW983065 EHS983058:EHS983065 ERO983058:ERO983065 FBK983058:FBK983065 FLG983058:FLG983065 FVC983058:FVC983065 GEY983058:GEY983065 GOU983058:GOU983065 GYQ983058:GYQ983065 HIM983058:HIM983065 HSI983058:HSI983065 ICE983058:ICE983065 IMA983058:IMA983065 IVW983058:IVW983065 JFS983058:JFS983065 JPO983058:JPO983065 JZK983058:JZK983065 KJG983058:KJG983065 KTC983058:KTC983065 LCY983058:LCY983065 LMU983058:LMU983065 LWQ983058:LWQ983065 MGM983058:MGM983065 MQI983058:MQI983065 NAE983058:NAE983065 NKA983058:NKA983065 NTW983058:NTW983065 ODS983058:ODS983065 ONO983058:ONO983065 OXK983058:OXK983065 PHG983058:PHG983065 PRC983058:PRC983065 QAY983058:QAY983065 QKU983058:QKU983065 QUQ983058:QUQ983065 REM983058:REM983065 ROI983058:ROI983065 RYE983058:RYE983065 SIA983058:SIA983065 SRW983058:SRW983065 TBS983058:TBS983065 TLO983058:TLO983065 TVK983058:TVK983065 UFG983058:UFG983065 UPC983058:UPC983065 UYY983058:UYY983065 VIU983058:VIU983065 VSQ983058:VSQ983065 WCM983058:WCM983065 WWE18:WWE25 WMI18:WMI25 JS18:JS25 TO18:TO25 ADK18:ADK25 ANG18:ANG25 AXC18:AXC25 BGY18:BGY25 BQU18:BQU25 CAQ18:CAQ25 CKM18:CKM25 CUI18:CUI25 DEE18:DEE25 DOA18:DOA25 DXW18:DXW25 EHS18:EHS25 ERO18:ERO25 FBK18:FBK25 FLG18:FLG25 FVC18:FVC25 GEY18:GEY25 GOU18:GOU25 GYQ18:GYQ25 HIM18:HIM25 HSI18:HSI25 ICE18:ICE25 IMA18:IMA25 IVW18:IVW25 JFS18:JFS25 JPO18:JPO25 JZK18:JZK25 KJG18:KJG25 KTC18:KTC25 LCY18:LCY25 LMU18:LMU25 LWQ18:LWQ25 MGM18:MGM25 MQI18:MQI25 NAE18:NAE25 NKA18:NKA25 NTW18:NTW25 ODS18:ODS25 ONO18:ONO25 OXK18:OXK25 PHG18:PHG25 PRC18:PRC25 QAY18:QAY25 QKU18:QKU25 QUQ18:QUQ25 REM18:REM25 ROI18:ROI25 RYE18:RYE25 SIA18:SIA25 SRW18:SRW25 TBS18:TBS25 TLO18:TLO25 TVK18:TVK25 UFG18:UFG25 UPC18:UPC25 UYY18:UYY25 VIU18:VIU25 VSQ18:VSQ25 WCM18:WCM25 WWE27:WWE29 WMI27:WMI29 JS27:JS29 TO27:TO29 ADK27:ADK29 ANG27:ANG29 AXC27:AXC29 BGY27:BGY29 BQU27:BQU29 CAQ27:CAQ29 CKM27:CKM29 CUI27:CUI29 DEE27:DEE29 DOA27:DOA29 DXW27:DXW29 EHS27:EHS29 ERO27:ERO29 FBK27:FBK29 FLG27:FLG29 FVC27:FVC29 GEY27:GEY29 GOU27:GOU29 GYQ27:GYQ29 HIM27:HIM29 HSI27:HSI29 ICE27:ICE29 IMA27:IMA29 IVW27:IVW29 JFS27:JFS29 JPO27:JPO29 JZK27:JZK29 KJG27:KJG29 KTC27:KTC29 LCY27:LCY29 LMU27:LMU29 LWQ27:LWQ29 MGM27:MGM29 MQI27:MQI29 NAE27:NAE29 NKA27:NKA29 NTW27:NTW29 ODS27:ODS29 ONO27:ONO29 OXK27:OXK29 PHG27:PHG29 PRC27:PRC29 QAY27:QAY29 QKU27:QKU29 QUQ27:QUQ29 REM27:REM29 ROI27:ROI29 RYE27:RYE29 SIA27:SIA29 SRW27:SRW29 TBS27:TBS29 TLO27:TLO29 TVK27:TVK29 UFG27:UFG29 UPC27:UPC29 UYY27:UYY29 VIU27:VIU29 VSQ27:VSQ29 WCM27:WCM29">
      <formula1>900</formula1>
    </dataValidation>
    <dataValidation type="list" allowBlank="1" showInputMessage="1" errorTitle="Ошибка" error="Выберите значение из списка" prompt="Выберите значение из списка" sqref="JK65559:JR65559 TG65559:TN65559 ADC65559:ADJ65559 AMY65559:ANF65559 AWU65559:AXB65559 BGQ65559:BGX65559 BQM65559:BQT65559 CAI65559:CAP65559 CKE65559:CKL65559 CUA65559:CUH65559 DDW65559:DED65559 DNS65559:DNZ65559 DXO65559:DXV65559 EHK65559:EHR65559 ERG65559:ERN65559 FBC65559:FBJ65559 FKY65559:FLF65559 FUU65559:FVB65559 GEQ65559:GEX65559 GOM65559:GOT65559 GYI65559:GYP65559 HIE65559:HIL65559 HSA65559:HSH65559 IBW65559:ICD65559 ILS65559:ILZ65559 IVO65559:IVV65559 JFK65559:JFR65559 JPG65559:JPN65559 JZC65559:JZJ65559 KIY65559:KJF65559 KSU65559:KTB65559 LCQ65559:LCX65559 LMM65559:LMT65559 LWI65559:LWP65559 MGE65559:MGL65559 MQA65559:MQH65559 MZW65559:NAD65559 NJS65559:NJZ65559 NTO65559:NTV65559 ODK65559:ODR65559 ONG65559:ONN65559 OXC65559:OXJ65559 PGY65559:PHF65559 PQU65559:PRB65559 QAQ65559:QAX65559 QKM65559:QKT65559 QUI65559:QUP65559 REE65559:REL65559 ROA65559:ROH65559 RXW65559:RYD65559 SHS65559:SHZ65559 SRO65559:SRV65559 TBK65559:TBR65559 TLG65559:TLN65559 TVC65559:TVJ65559 UEY65559:UFF65559 UOU65559:UPB65559 UYQ65559:UYX65559 VIM65559:VIT65559 VSI65559:VSP65559 WCE65559:WCL65559 WMA65559:WMH65559 WVW65559:WWD65559 JK131095:JR131095 TG131095:TN131095 ADC131095:ADJ131095 AMY131095:ANF131095 AWU131095:AXB131095 BGQ131095:BGX131095 BQM131095:BQT131095 CAI131095:CAP131095 CKE131095:CKL131095 CUA131095:CUH131095 DDW131095:DED131095 DNS131095:DNZ131095 DXO131095:DXV131095 EHK131095:EHR131095 ERG131095:ERN131095 FBC131095:FBJ131095 FKY131095:FLF131095 FUU131095:FVB131095 GEQ131095:GEX131095 GOM131095:GOT131095 GYI131095:GYP131095 HIE131095:HIL131095 HSA131095:HSH131095 IBW131095:ICD131095 ILS131095:ILZ131095 IVO131095:IVV131095 JFK131095:JFR131095 JPG131095:JPN131095 JZC131095:JZJ131095 KIY131095:KJF131095 KSU131095:KTB131095 LCQ131095:LCX131095 LMM131095:LMT131095 LWI131095:LWP131095 MGE131095:MGL131095 MQA131095:MQH131095 MZW131095:NAD131095 NJS131095:NJZ131095 NTO131095:NTV131095 ODK131095:ODR131095 ONG131095:ONN131095 OXC131095:OXJ131095 PGY131095:PHF131095 PQU131095:PRB131095 QAQ131095:QAX131095 QKM131095:QKT131095 QUI131095:QUP131095 REE131095:REL131095 ROA131095:ROH131095 RXW131095:RYD131095 SHS131095:SHZ131095 SRO131095:SRV131095 TBK131095:TBR131095 TLG131095:TLN131095 TVC131095:TVJ131095 UEY131095:UFF131095 UOU131095:UPB131095 UYQ131095:UYX131095 VIM131095:VIT131095 VSI131095:VSP131095 WCE131095:WCL131095 WMA131095:WMH131095 WVW131095:WWD131095 JK196631:JR196631 TG196631:TN196631 ADC196631:ADJ196631 AMY196631:ANF196631 AWU196631:AXB196631 BGQ196631:BGX196631 BQM196631:BQT196631 CAI196631:CAP196631 CKE196631:CKL196631 CUA196631:CUH196631 DDW196631:DED196631 DNS196631:DNZ196631 DXO196631:DXV196631 EHK196631:EHR196631 ERG196631:ERN196631 FBC196631:FBJ196631 FKY196631:FLF196631 FUU196631:FVB196631 GEQ196631:GEX196631 GOM196631:GOT196631 GYI196631:GYP196631 HIE196631:HIL196631 HSA196631:HSH196631 IBW196631:ICD196631 ILS196631:ILZ196631 IVO196631:IVV196631 JFK196631:JFR196631 JPG196631:JPN196631 JZC196631:JZJ196631 KIY196631:KJF196631 KSU196631:KTB196631 LCQ196631:LCX196631 LMM196631:LMT196631 LWI196631:LWP196631 MGE196631:MGL196631 MQA196631:MQH196631 MZW196631:NAD196631 NJS196631:NJZ196631 NTO196631:NTV196631 ODK196631:ODR196631 ONG196631:ONN196631 OXC196631:OXJ196631 PGY196631:PHF196631 PQU196631:PRB196631 QAQ196631:QAX196631 QKM196631:QKT196631 QUI196631:QUP196631 REE196631:REL196631 ROA196631:ROH196631 RXW196631:RYD196631 SHS196631:SHZ196631 SRO196631:SRV196631 TBK196631:TBR196631 TLG196631:TLN196631 TVC196631:TVJ196631 UEY196631:UFF196631 UOU196631:UPB196631 UYQ196631:UYX196631 VIM196631:VIT196631 VSI196631:VSP196631 WCE196631:WCL196631 WMA196631:WMH196631 WVW196631:WWD196631 JK262167:JR262167 TG262167:TN262167 ADC262167:ADJ262167 AMY262167:ANF262167 AWU262167:AXB262167 BGQ262167:BGX262167 BQM262167:BQT262167 CAI262167:CAP262167 CKE262167:CKL262167 CUA262167:CUH262167 DDW262167:DED262167 DNS262167:DNZ262167 DXO262167:DXV262167 EHK262167:EHR262167 ERG262167:ERN262167 FBC262167:FBJ262167 FKY262167:FLF262167 FUU262167:FVB262167 GEQ262167:GEX262167 GOM262167:GOT262167 GYI262167:GYP262167 HIE262167:HIL262167 HSA262167:HSH262167 IBW262167:ICD262167 ILS262167:ILZ262167 IVO262167:IVV262167 JFK262167:JFR262167 JPG262167:JPN262167 JZC262167:JZJ262167 KIY262167:KJF262167 KSU262167:KTB262167 LCQ262167:LCX262167 LMM262167:LMT262167 LWI262167:LWP262167 MGE262167:MGL262167 MQA262167:MQH262167 MZW262167:NAD262167 NJS262167:NJZ262167 NTO262167:NTV262167 ODK262167:ODR262167 ONG262167:ONN262167 OXC262167:OXJ262167 PGY262167:PHF262167 PQU262167:PRB262167 QAQ262167:QAX262167 QKM262167:QKT262167 QUI262167:QUP262167 REE262167:REL262167 ROA262167:ROH262167 RXW262167:RYD262167 SHS262167:SHZ262167 SRO262167:SRV262167 TBK262167:TBR262167 TLG262167:TLN262167 TVC262167:TVJ262167 UEY262167:UFF262167 UOU262167:UPB262167 UYQ262167:UYX262167 VIM262167:VIT262167 VSI262167:VSP262167 WCE262167:WCL262167 WMA262167:WMH262167 WVW262167:WWD262167 JK327703:JR327703 TG327703:TN327703 ADC327703:ADJ327703 AMY327703:ANF327703 AWU327703:AXB327703 BGQ327703:BGX327703 BQM327703:BQT327703 CAI327703:CAP327703 CKE327703:CKL327703 CUA327703:CUH327703 DDW327703:DED327703 DNS327703:DNZ327703 DXO327703:DXV327703 EHK327703:EHR327703 ERG327703:ERN327703 FBC327703:FBJ327703 FKY327703:FLF327703 FUU327703:FVB327703 GEQ327703:GEX327703 GOM327703:GOT327703 GYI327703:GYP327703 HIE327703:HIL327703 HSA327703:HSH327703 IBW327703:ICD327703 ILS327703:ILZ327703 IVO327703:IVV327703 JFK327703:JFR327703 JPG327703:JPN327703 JZC327703:JZJ327703 KIY327703:KJF327703 KSU327703:KTB327703 LCQ327703:LCX327703 LMM327703:LMT327703 LWI327703:LWP327703 MGE327703:MGL327703 MQA327703:MQH327703 MZW327703:NAD327703 NJS327703:NJZ327703 NTO327703:NTV327703 ODK327703:ODR327703 ONG327703:ONN327703 OXC327703:OXJ327703 PGY327703:PHF327703 PQU327703:PRB327703 QAQ327703:QAX327703 QKM327703:QKT327703 QUI327703:QUP327703 REE327703:REL327703 ROA327703:ROH327703 RXW327703:RYD327703 SHS327703:SHZ327703 SRO327703:SRV327703 TBK327703:TBR327703 TLG327703:TLN327703 TVC327703:TVJ327703 UEY327703:UFF327703 UOU327703:UPB327703 UYQ327703:UYX327703 VIM327703:VIT327703 VSI327703:VSP327703 WCE327703:WCL327703 WMA327703:WMH327703 WVW327703:WWD327703 JK393239:JR393239 TG393239:TN393239 ADC393239:ADJ393239 AMY393239:ANF393239 AWU393239:AXB393239 BGQ393239:BGX393239 BQM393239:BQT393239 CAI393239:CAP393239 CKE393239:CKL393239 CUA393239:CUH393239 DDW393239:DED393239 DNS393239:DNZ393239 DXO393239:DXV393239 EHK393239:EHR393239 ERG393239:ERN393239 FBC393239:FBJ393239 FKY393239:FLF393239 FUU393239:FVB393239 GEQ393239:GEX393239 GOM393239:GOT393239 GYI393239:GYP393239 HIE393239:HIL393239 HSA393239:HSH393239 IBW393239:ICD393239 ILS393239:ILZ393239 IVO393239:IVV393239 JFK393239:JFR393239 JPG393239:JPN393239 JZC393239:JZJ393239 KIY393239:KJF393239 KSU393239:KTB393239 LCQ393239:LCX393239 LMM393239:LMT393239 LWI393239:LWP393239 MGE393239:MGL393239 MQA393239:MQH393239 MZW393239:NAD393239 NJS393239:NJZ393239 NTO393239:NTV393239 ODK393239:ODR393239 ONG393239:ONN393239 OXC393239:OXJ393239 PGY393239:PHF393239 PQU393239:PRB393239 QAQ393239:QAX393239 QKM393239:QKT393239 QUI393239:QUP393239 REE393239:REL393239 ROA393239:ROH393239 RXW393239:RYD393239 SHS393239:SHZ393239 SRO393239:SRV393239 TBK393239:TBR393239 TLG393239:TLN393239 TVC393239:TVJ393239 UEY393239:UFF393239 UOU393239:UPB393239 UYQ393239:UYX393239 VIM393239:VIT393239 VSI393239:VSP393239 WCE393239:WCL393239 WMA393239:WMH393239 WVW393239:WWD393239 JK458775:JR458775 TG458775:TN458775 ADC458775:ADJ458775 AMY458775:ANF458775 AWU458775:AXB458775 BGQ458775:BGX458775 BQM458775:BQT458775 CAI458775:CAP458775 CKE458775:CKL458775 CUA458775:CUH458775 DDW458775:DED458775 DNS458775:DNZ458775 DXO458775:DXV458775 EHK458775:EHR458775 ERG458775:ERN458775 FBC458775:FBJ458775 FKY458775:FLF458775 FUU458775:FVB458775 GEQ458775:GEX458775 GOM458775:GOT458775 GYI458775:GYP458775 HIE458775:HIL458775 HSA458775:HSH458775 IBW458775:ICD458775 ILS458775:ILZ458775 IVO458775:IVV458775 JFK458775:JFR458775 JPG458775:JPN458775 JZC458775:JZJ458775 KIY458775:KJF458775 KSU458775:KTB458775 LCQ458775:LCX458775 LMM458775:LMT458775 LWI458775:LWP458775 MGE458775:MGL458775 MQA458775:MQH458775 MZW458775:NAD458775 NJS458775:NJZ458775 NTO458775:NTV458775 ODK458775:ODR458775 ONG458775:ONN458775 OXC458775:OXJ458775 PGY458775:PHF458775 PQU458775:PRB458775 QAQ458775:QAX458775 QKM458775:QKT458775 QUI458775:QUP458775 REE458775:REL458775 ROA458775:ROH458775 RXW458775:RYD458775 SHS458775:SHZ458775 SRO458775:SRV458775 TBK458775:TBR458775 TLG458775:TLN458775 TVC458775:TVJ458775 UEY458775:UFF458775 UOU458775:UPB458775 UYQ458775:UYX458775 VIM458775:VIT458775 VSI458775:VSP458775 WCE458775:WCL458775 WMA458775:WMH458775 WVW458775:WWD458775 JK524311:JR524311 TG524311:TN524311 ADC524311:ADJ524311 AMY524311:ANF524311 AWU524311:AXB524311 BGQ524311:BGX524311 BQM524311:BQT524311 CAI524311:CAP524311 CKE524311:CKL524311 CUA524311:CUH524311 DDW524311:DED524311 DNS524311:DNZ524311 DXO524311:DXV524311 EHK524311:EHR524311 ERG524311:ERN524311 FBC524311:FBJ524311 FKY524311:FLF524311 FUU524311:FVB524311 GEQ524311:GEX524311 GOM524311:GOT524311 GYI524311:GYP524311 HIE524311:HIL524311 HSA524311:HSH524311 IBW524311:ICD524311 ILS524311:ILZ524311 IVO524311:IVV524311 JFK524311:JFR524311 JPG524311:JPN524311 JZC524311:JZJ524311 KIY524311:KJF524311 KSU524311:KTB524311 LCQ524311:LCX524311 LMM524311:LMT524311 LWI524311:LWP524311 MGE524311:MGL524311 MQA524311:MQH524311 MZW524311:NAD524311 NJS524311:NJZ524311 NTO524311:NTV524311 ODK524311:ODR524311 ONG524311:ONN524311 OXC524311:OXJ524311 PGY524311:PHF524311 PQU524311:PRB524311 QAQ524311:QAX524311 QKM524311:QKT524311 QUI524311:QUP524311 REE524311:REL524311 ROA524311:ROH524311 RXW524311:RYD524311 SHS524311:SHZ524311 SRO524311:SRV524311 TBK524311:TBR524311 TLG524311:TLN524311 TVC524311:TVJ524311 UEY524311:UFF524311 UOU524311:UPB524311 UYQ524311:UYX524311 VIM524311:VIT524311 VSI524311:VSP524311 WCE524311:WCL524311 WMA524311:WMH524311 WVW524311:WWD524311 JK589847:JR589847 TG589847:TN589847 ADC589847:ADJ589847 AMY589847:ANF589847 AWU589847:AXB589847 BGQ589847:BGX589847 BQM589847:BQT589847 CAI589847:CAP589847 CKE589847:CKL589847 CUA589847:CUH589847 DDW589847:DED589847 DNS589847:DNZ589847 DXO589847:DXV589847 EHK589847:EHR589847 ERG589847:ERN589847 FBC589847:FBJ589847 FKY589847:FLF589847 FUU589847:FVB589847 GEQ589847:GEX589847 GOM589847:GOT589847 GYI589847:GYP589847 HIE589847:HIL589847 HSA589847:HSH589847 IBW589847:ICD589847 ILS589847:ILZ589847 IVO589847:IVV589847 JFK589847:JFR589847 JPG589847:JPN589847 JZC589847:JZJ589847 KIY589847:KJF589847 KSU589847:KTB589847 LCQ589847:LCX589847 LMM589847:LMT589847 LWI589847:LWP589847 MGE589847:MGL589847 MQA589847:MQH589847 MZW589847:NAD589847 NJS589847:NJZ589847 NTO589847:NTV589847 ODK589847:ODR589847 ONG589847:ONN589847 OXC589847:OXJ589847 PGY589847:PHF589847 PQU589847:PRB589847 QAQ589847:QAX589847 QKM589847:QKT589847 QUI589847:QUP589847 REE589847:REL589847 ROA589847:ROH589847 RXW589847:RYD589847 SHS589847:SHZ589847 SRO589847:SRV589847 TBK589847:TBR589847 TLG589847:TLN589847 TVC589847:TVJ589847 UEY589847:UFF589847 UOU589847:UPB589847 UYQ589847:UYX589847 VIM589847:VIT589847 VSI589847:VSP589847 WCE589847:WCL589847 WMA589847:WMH589847 WVW589847:WWD589847 JK655383:JR655383 TG655383:TN655383 ADC655383:ADJ655383 AMY655383:ANF655383 AWU655383:AXB655383 BGQ655383:BGX655383 BQM655383:BQT655383 CAI655383:CAP655383 CKE655383:CKL655383 CUA655383:CUH655383 DDW655383:DED655383 DNS655383:DNZ655383 DXO655383:DXV655383 EHK655383:EHR655383 ERG655383:ERN655383 FBC655383:FBJ655383 FKY655383:FLF655383 FUU655383:FVB655383 GEQ655383:GEX655383 GOM655383:GOT655383 GYI655383:GYP655383 HIE655383:HIL655383 HSA655383:HSH655383 IBW655383:ICD655383 ILS655383:ILZ655383 IVO655383:IVV655383 JFK655383:JFR655383 JPG655383:JPN655383 JZC655383:JZJ655383 KIY655383:KJF655383 KSU655383:KTB655383 LCQ655383:LCX655383 LMM655383:LMT655383 LWI655383:LWP655383 MGE655383:MGL655383 MQA655383:MQH655383 MZW655383:NAD655383 NJS655383:NJZ655383 NTO655383:NTV655383 ODK655383:ODR655383 ONG655383:ONN655383 OXC655383:OXJ655383 PGY655383:PHF655383 PQU655383:PRB655383 QAQ655383:QAX655383 QKM655383:QKT655383 QUI655383:QUP655383 REE655383:REL655383 ROA655383:ROH655383 RXW655383:RYD655383 SHS655383:SHZ655383 SRO655383:SRV655383 TBK655383:TBR655383 TLG655383:TLN655383 TVC655383:TVJ655383 UEY655383:UFF655383 UOU655383:UPB655383 UYQ655383:UYX655383 VIM655383:VIT655383 VSI655383:VSP655383 WCE655383:WCL655383 WMA655383:WMH655383 WVW655383:WWD655383 JK720919:JR720919 TG720919:TN720919 ADC720919:ADJ720919 AMY720919:ANF720919 AWU720919:AXB720919 BGQ720919:BGX720919 BQM720919:BQT720919 CAI720919:CAP720919 CKE720919:CKL720919 CUA720919:CUH720919 DDW720919:DED720919 DNS720919:DNZ720919 DXO720919:DXV720919 EHK720919:EHR720919 ERG720919:ERN720919 FBC720919:FBJ720919 FKY720919:FLF720919 FUU720919:FVB720919 GEQ720919:GEX720919 GOM720919:GOT720919 GYI720919:GYP720919 HIE720919:HIL720919 HSA720919:HSH720919 IBW720919:ICD720919 ILS720919:ILZ720919 IVO720919:IVV720919 JFK720919:JFR720919 JPG720919:JPN720919 JZC720919:JZJ720919 KIY720919:KJF720919 KSU720919:KTB720919 LCQ720919:LCX720919 LMM720919:LMT720919 LWI720919:LWP720919 MGE720919:MGL720919 MQA720919:MQH720919 MZW720919:NAD720919 NJS720919:NJZ720919 NTO720919:NTV720919 ODK720919:ODR720919 ONG720919:ONN720919 OXC720919:OXJ720919 PGY720919:PHF720919 PQU720919:PRB720919 QAQ720919:QAX720919 QKM720919:QKT720919 QUI720919:QUP720919 REE720919:REL720919 ROA720919:ROH720919 RXW720919:RYD720919 SHS720919:SHZ720919 SRO720919:SRV720919 TBK720919:TBR720919 TLG720919:TLN720919 TVC720919:TVJ720919 UEY720919:UFF720919 UOU720919:UPB720919 UYQ720919:UYX720919 VIM720919:VIT720919 VSI720919:VSP720919 WCE720919:WCL720919 WMA720919:WMH720919 WVW720919:WWD720919 JK786455:JR786455 TG786455:TN786455 ADC786455:ADJ786455 AMY786455:ANF786455 AWU786455:AXB786455 BGQ786455:BGX786455 BQM786455:BQT786455 CAI786455:CAP786455 CKE786455:CKL786455 CUA786455:CUH786455 DDW786455:DED786455 DNS786455:DNZ786455 DXO786455:DXV786455 EHK786455:EHR786455 ERG786455:ERN786455 FBC786455:FBJ786455 FKY786455:FLF786455 FUU786455:FVB786455 GEQ786455:GEX786455 GOM786455:GOT786455 GYI786455:GYP786455 HIE786455:HIL786455 HSA786455:HSH786455 IBW786455:ICD786455 ILS786455:ILZ786455 IVO786455:IVV786455 JFK786455:JFR786455 JPG786455:JPN786455 JZC786455:JZJ786455 KIY786455:KJF786455 KSU786455:KTB786455 LCQ786455:LCX786455 LMM786455:LMT786455 LWI786455:LWP786455 MGE786455:MGL786455 MQA786455:MQH786455 MZW786455:NAD786455 NJS786455:NJZ786455 NTO786455:NTV786455 ODK786455:ODR786455 ONG786455:ONN786455 OXC786455:OXJ786455 PGY786455:PHF786455 PQU786455:PRB786455 QAQ786455:QAX786455 QKM786455:QKT786455 QUI786455:QUP786455 REE786455:REL786455 ROA786455:ROH786455 RXW786455:RYD786455 SHS786455:SHZ786455 SRO786455:SRV786455 TBK786455:TBR786455 TLG786455:TLN786455 TVC786455:TVJ786455 UEY786455:UFF786455 UOU786455:UPB786455 UYQ786455:UYX786455 VIM786455:VIT786455 VSI786455:VSP786455 WCE786455:WCL786455 WMA786455:WMH786455 WVW786455:WWD786455 JK851991:JR851991 TG851991:TN851991 ADC851991:ADJ851991 AMY851991:ANF851991 AWU851991:AXB851991 BGQ851991:BGX851991 BQM851991:BQT851991 CAI851991:CAP851991 CKE851991:CKL851991 CUA851991:CUH851991 DDW851991:DED851991 DNS851991:DNZ851991 DXO851991:DXV851991 EHK851991:EHR851991 ERG851991:ERN851991 FBC851991:FBJ851991 FKY851991:FLF851991 FUU851991:FVB851991 GEQ851991:GEX851991 GOM851991:GOT851991 GYI851991:GYP851991 HIE851991:HIL851991 HSA851991:HSH851991 IBW851991:ICD851991 ILS851991:ILZ851991 IVO851991:IVV851991 JFK851991:JFR851991 JPG851991:JPN851991 JZC851991:JZJ851991 KIY851991:KJF851991 KSU851991:KTB851991 LCQ851991:LCX851991 LMM851991:LMT851991 LWI851991:LWP851991 MGE851991:MGL851991 MQA851991:MQH851991 MZW851991:NAD851991 NJS851991:NJZ851991 NTO851991:NTV851991 ODK851991:ODR851991 ONG851991:ONN851991 OXC851991:OXJ851991 PGY851991:PHF851991 PQU851991:PRB851991 QAQ851991:QAX851991 QKM851991:QKT851991 QUI851991:QUP851991 REE851991:REL851991 ROA851991:ROH851991 RXW851991:RYD851991 SHS851991:SHZ851991 SRO851991:SRV851991 TBK851991:TBR851991 TLG851991:TLN851991 TVC851991:TVJ851991 UEY851991:UFF851991 UOU851991:UPB851991 UYQ851991:UYX851991 VIM851991:VIT851991 VSI851991:VSP851991 WCE851991:WCL851991 WMA851991:WMH851991 WVW851991:WWD851991 JK917527:JR917527 TG917527:TN917527 ADC917527:ADJ917527 AMY917527:ANF917527 AWU917527:AXB917527 BGQ917527:BGX917527 BQM917527:BQT917527 CAI917527:CAP917527 CKE917527:CKL917527 CUA917527:CUH917527 DDW917527:DED917527 DNS917527:DNZ917527 DXO917527:DXV917527 EHK917527:EHR917527 ERG917527:ERN917527 FBC917527:FBJ917527 FKY917527:FLF917527 FUU917527:FVB917527 GEQ917527:GEX917527 GOM917527:GOT917527 GYI917527:GYP917527 HIE917527:HIL917527 HSA917527:HSH917527 IBW917527:ICD917527 ILS917527:ILZ917527 IVO917527:IVV917527 JFK917527:JFR917527 JPG917527:JPN917527 JZC917527:JZJ917527 KIY917527:KJF917527 KSU917527:KTB917527 LCQ917527:LCX917527 LMM917527:LMT917527 LWI917527:LWP917527 MGE917527:MGL917527 MQA917527:MQH917527 MZW917527:NAD917527 NJS917527:NJZ917527 NTO917527:NTV917527 ODK917527:ODR917527 ONG917527:ONN917527 OXC917527:OXJ917527 PGY917527:PHF917527 PQU917527:PRB917527 QAQ917527:QAX917527 QKM917527:QKT917527 QUI917527:QUP917527 REE917527:REL917527 ROA917527:ROH917527 RXW917527:RYD917527 SHS917527:SHZ917527 SRO917527:SRV917527 TBK917527:TBR917527 TLG917527:TLN917527 TVC917527:TVJ917527 UEY917527:UFF917527 UOU917527:UPB917527 UYQ917527:UYX917527 VIM917527:VIT917527 VSI917527:VSP917527 WCE917527:WCL917527 WMA917527:WMH917527 WVW917527:WWD917527 WVW983063:WWD983063 JK983063:JR983063 TG983063:TN983063 ADC983063:ADJ983063 AMY983063:ANF983063 AWU983063:AXB983063 BGQ983063:BGX983063 BQM983063:BQT983063 CAI983063:CAP983063 CKE983063:CKL983063 CUA983063:CUH983063 DDW983063:DED983063 DNS983063:DNZ983063 DXO983063:DXV983063 EHK983063:EHR983063 ERG983063:ERN983063 FBC983063:FBJ983063 FKY983063:FLF983063 FUU983063:FVB983063 GEQ983063:GEX983063 GOM983063:GOT983063 GYI983063:GYP983063 HIE983063:HIL983063 HSA983063:HSH983063 IBW983063:ICD983063 ILS983063:ILZ983063 IVO983063:IVV983063 JFK983063:JFR983063 JPG983063:JPN983063 JZC983063:JZJ983063 KIY983063:KJF983063 KSU983063:KTB983063 LCQ983063:LCX983063 LMM983063:LMT983063 LWI983063:LWP983063 MGE983063:MGL983063 MQA983063:MQH983063 MZW983063:NAD983063 NJS983063:NJZ983063 NTO983063:NTV983063 ODK983063:ODR983063 ONG983063:ONN983063 OXC983063:OXJ983063 PGY983063:PHF983063 PQU983063:PRB983063 QAQ983063:QAX983063 QKM983063:QKT983063 QUI983063:QUP983063 REE983063:REL983063 ROA983063:ROH983063 RXW983063:RYD983063 SHS983063:SHZ983063 SRO983063:SRV983063 TBK983063:TBR983063 TLG983063:TLN983063 TVC983063:TVJ983063 UEY983063:UFF983063 UOU983063:UPB983063 UYQ983063:UYX983063 VIM983063:VIT983063 VSI983063:VSP983063 WCE983063:WCL983063 WMA983063:WMH983063 WCE23:WCL23 VSI23:VSP23 UYQ23:UYX23 VIM23:VIT23 UEY23:UFF23 WVW23:WWD23 WMA23:WMH23 UOU23:UPB23 JK23:JR23 TG23:TN23 ADC23:ADJ23 AMY23:ANF23 AWU23:AXB23 BGQ23:BGX23 BQM23:BQT23 CAI23:CAP23 CKE23:CKL23 CUA23:CUH23 DDW23:DED23 DNS23:DNZ23 DXO23:DXV23 EHK23:EHR23 ERG23:ERN23 FBC23:FBJ23 FKY23:FLF23 FUU23:FVB23 GEQ23:GEX23 GOM23:GOT23 GYI23:GYP23 HIE23:HIL23 HSA23:HSH23 IBW23:ICD23 ILS23:ILZ23 IVO23:IVV23 JFK23:JFR23 JPG23:JPN23 JZC23:JZJ23 KIY23:KJF23 KSU23:KTB23 LCQ23:LCX23 LMM23:LMT23 LWI23:LWP23 MGE23:MGL23 MQA23:MQH23 MZW23:NAD23 NJS23:NJZ23 NTO23:NTV23 ODK23:ODR23 ONG23:ONN23 OXC23:OXJ23 PGY23:PHF23 PQU23:PRB23 QAQ23:QAX23 QKM23:QKT23 QUI23:QUP23 REE23:REL23 ROA23:ROH23 RXW23:RYD23 SHS23:SHZ23 SRO23:SRV23 TBK23:TBR23 TLG23:TLN23 TVC23:TVJ23 WCE27:WCL27 VSI27:VSP27 UYQ27:UYX27 VIM27:VIT27 UEY27:UFF27 WVW27:WWD27 WMA27:WMH27 UOU27:UPB27 JK27:JR27 TG27:TN27 ADC27:ADJ27 AMY27:ANF27 AWU27:AXB27 BGQ27:BGX27 BQM27:BQT27 CAI27:CAP27 CKE27:CKL27 CUA27:CUH27 DDW27:DED27 DNS27:DNZ27 DXO27:DXV27 EHK27:EHR27 ERG27:ERN27 FBC27:FBJ27 FKY27:FLF27 FUU27:FVB27 GEQ27:GEX27 GOM27:GOT27 GYI27:GYP27 HIE27:HIL27 HSA27:HSH27 IBW27:ICD27 ILS27:ILZ27 IVO27:IVV27 JFK27:JFR27 JPG27:JPN27 JZC27:JZJ27 KIY27:KJF27 KSU27:KTB27 LCQ27:LCX27 LMM27:LMT27 LWI27:LWP27 MGE27:MGL27 MQA27:MQH27 MZW27:NAD27 NJS27:NJZ27 NTO27:NTV27 ODK27:ODR27 ONG27:ONN27 OXC27:OXJ27 PGY27:PHF27 PQU27:PRB27 QAQ27:QAX27 QKM27:QKT27 QUI27:QUP27 REE27:REL27 ROA27:ROH27 RXW27:RYD27 SHS27:SHZ27 SRO27:SRV27 TBK27:TBR27 TLG27:TLN27 TVC27:TVJ27 O983063:V983063 O65559:V65559 O131095:V131095 O196631:V196631 O262167:V262167 O327703:V327703 O393239:V393239 O458775:V458775 O524311:V524311 O589847:V589847 O655383:V655383 O720919:V720919 O786455:V786455 O851991:V851991 O917527:V917527">
      <formula1>kind_of_cons</formula1>
    </dataValidation>
    <dataValidation type="list" allowBlank="1" showInputMessage="1" showErrorMessage="1" errorTitle="Ошибка" error="Выберите значение из списка" sqref="WVU98306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JI24 TE24 ADA24 AMW24 AWS24 M24 WVU24 WLY24 WCC24 VSG24 VIK24 UYO24 UOS24 UEW24 TVA24 TLE24 TBI24 SRM24 SHQ24 RXU24 RNY24 REC24 QUG24 QKK24 QAO24 PQS24 PGW24 OXA24 ONE24 ODI24 NTM24 NJQ24 MZU24 MPY24 MGC24 LWG24 LMK24 LCO24 KSS24 KIW24 JZA24 JPE24 JFI24 IVM24 ILQ24 IBU24 HRY24 HIC24 GYG24 GOK24 GEO24 FUS24 FKW24 FBA24 ERE24 EHI24 DXM24 DNQ24 DDU24 CTY24 CKC24 CAG24 BQK24 BGO24 JI28 TE28 ADA28 AMW28 AWS28 M28 WVU28 WLY28 WCC28 VSG28 VIK28 UYO28 UOS28 UEW28 TVA28 TLE28 TBI28 SRM28 SHQ28 RXU28 RNY28 REC28 QUG28 QKK28 QAO28 PQS28 PGW28 OXA28 ONE28 ODI28 NTM28 NJQ28 MZU28 MPY28 MGC28 LWG28 LMK28 LCO28 KSS28 KIW28 JZA28 JPE28 JFI28 IVM28 ILQ28 IBU28 HRY28 HIC28 GYG28 GOK28 GEO28 FUS28 FKW28 FBA28 ERE28 EHI28 DXM28 DNQ28 DDU28 CTY28 CKC28 CAG28 BQK28 BGO2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WWB98306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R24 WWB24 WMF24 WCJ24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T24 WVZ24 WMD24 WCH24 VSL24 VIP24 UYT24 UOX24 UFB24 TVF24 TLJ24 TBN24 SRR24 SHV24 RXZ24 ROD24 REH24 QUL24 QKP24 QAT24 PQX24 PHB24 OXF24 ONJ24 ODN24 NTR24 NJV24 MZZ24 MQD24 MGH24 LWL24 LMP24 LCT24 KSX24 KJB24 JZF24 JPJ24 JFN24 IVR24 ILV24 IBZ24 HSD24 HIH24 GYL24 GOP24 GET24 FUX24 FLB24 FBF24 ERJ24 EHN24 DXR24 DNV24 DDZ24 CUD24 CKH24 CAL24 BQP24 BGT24 AWX24 ANB24 ADF24 TJ24 JN24 R28 WWB28 WMF28 WCJ28 VSN28 VIR28 UYV28 UOZ28 UFD28 TVH28 TLL28 TBP28 SRT28 SHX28 RYB28 ROF28 REJ28 QUN28 QKR28 QAV28 PQZ28 PHD28 OXH28 ONL28 ODP28 NTT28 NJX28 NAB28 MQF28 MGJ28 LWN28 LMR28 LCV28 KSZ28 KJD28 JZH28 JPL28 JFP28 IVT28 ILX28 ICB28 HSF28 HIJ28 GYN28 GOR28 GEV28 FUZ28 FLD28 FBH28 ERL28 EHP28 DXT28 DNX28 DEB28 CUF28 CKJ28 CAN28 BQR28 BGV28 AWZ28 AND28 ADH28 TL28 JP28 T28 WVZ28 WMD28 WCH28 VSL28 VIP28 UYT28 UOX28 UFB28 TVF28 TLJ28 TBN28 SRR28 SHV28 RXZ28 ROD28 REH28 QUL28 QKP28 QAT28 PQX28 PHB28 OXF28 ONJ28 ODN28 NTR28 NJV28 MZZ28 MQD28 MGH28 LWL28 LMP28 LCT28 KSX28 KJB28 JZF28 JPJ28 JFN28 IVR28 ILV28 IBZ28 HSD28 HIH28 GYL28 GOP28 GET28 FUX28 FLB28 FBF28 ERJ28 EHN28 DXR28 DNV28 DDZ28 CUD28 CKH28 CAL28 BQP28 BGT28 AWX28 ANB28 ADF28 TJ28 JN28"/>
    <dataValidation allowBlank="1" showInputMessage="1" showErrorMessage="1" prompt="Для выбора выполните двойной щелчок левой клавиши мыши по соответствующей ячейке." sqref="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U524312 U589848 JQ65560 TM65560 ADI65560 ANE65560 AXA65560 BGW65560 BQS65560 CAO65560 CKK65560 CUG65560 DEC65560 DNY65560 DXU65560 EHQ65560 ERM65560 FBI65560 FLE65560 FVA65560 GEW65560 GOS65560 GYO65560 HIK65560 HSG65560 ICC65560 ILY65560 IVU65560 JFQ65560 JPM65560 JZI65560 KJE65560 KTA65560 LCW65560 LMS65560 LWO65560 MGK65560 MQG65560 NAC65560 NJY65560 NTU65560 ODQ65560 ONM65560 OXI65560 PHE65560 PRA65560 QAW65560 QKS65560 QUO65560 REK65560 ROG65560 RYC65560 SHY65560 SRU65560 TBQ65560 TLM65560 TVI65560 UFE65560 UPA65560 UYW65560 VIS65560 VSO65560 WCK65560 WMG65560 WWC65560 U655384 JQ131096 TM131096 ADI131096 ANE131096 AXA131096 BGW131096 BQS131096 CAO131096 CKK131096 CUG131096 DEC131096 DNY131096 DXU131096 EHQ131096 ERM131096 FBI131096 FLE131096 FVA131096 GEW131096 GOS131096 GYO131096 HIK131096 HSG131096 ICC131096 ILY131096 IVU131096 JFQ131096 JPM131096 JZI131096 KJE131096 KTA131096 LCW131096 LMS131096 LWO131096 MGK131096 MQG131096 NAC131096 NJY131096 NTU131096 ODQ131096 ONM131096 OXI131096 PHE131096 PRA131096 QAW131096 QKS131096 QUO131096 REK131096 ROG131096 RYC131096 SHY131096 SRU131096 TBQ131096 TLM131096 TVI131096 UFE131096 UPA131096 UYW131096 VIS131096 VSO131096 WCK131096 WMG131096 WWC131096 U720920 JQ196632 TM196632 ADI196632 ANE196632 AXA196632 BGW196632 BQS196632 CAO196632 CKK196632 CUG196632 DEC196632 DNY196632 DXU196632 EHQ196632 ERM196632 FBI196632 FLE196632 FVA196632 GEW196632 GOS196632 GYO196632 HIK196632 HSG196632 ICC196632 ILY196632 IVU196632 JFQ196632 JPM196632 JZI196632 KJE196632 KTA196632 LCW196632 LMS196632 LWO196632 MGK196632 MQG196632 NAC196632 NJY196632 NTU196632 ODQ196632 ONM196632 OXI196632 PHE196632 PRA196632 QAW196632 QKS196632 QUO196632 REK196632 ROG196632 RYC196632 SHY196632 SRU196632 TBQ196632 TLM196632 TVI196632 UFE196632 UPA196632 UYW196632 VIS196632 VSO196632 WCK196632 WMG196632 WWC196632 U786456 JQ262168 TM262168 ADI262168 ANE262168 AXA262168 BGW262168 BQS262168 CAO262168 CKK262168 CUG262168 DEC262168 DNY262168 DXU262168 EHQ262168 ERM262168 FBI262168 FLE262168 FVA262168 GEW262168 GOS262168 GYO262168 HIK262168 HSG262168 ICC262168 ILY262168 IVU262168 JFQ262168 JPM262168 JZI262168 KJE262168 KTA262168 LCW262168 LMS262168 LWO262168 MGK262168 MQG262168 NAC262168 NJY262168 NTU262168 ODQ262168 ONM262168 OXI262168 PHE262168 PRA262168 QAW262168 QKS262168 QUO262168 REK262168 ROG262168 RYC262168 SHY262168 SRU262168 TBQ262168 TLM262168 TVI262168 UFE262168 UPA262168 UYW262168 VIS262168 VSO262168 WCK262168 WMG262168 WWC262168 U851992 JQ327704 TM327704 ADI327704 ANE327704 AXA327704 BGW327704 BQS327704 CAO327704 CKK327704 CUG327704 DEC327704 DNY327704 DXU327704 EHQ327704 ERM327704 FBI327704 FLE327704 FVA327704 GEW327704 GOS327704 GYO327704 HIK327704 HSG327704 ICC327704 ILY327704 IVU327704 JFQ327704 JPM327704 JZI327704 KJE327704 KTA327704 LCW327704 LMS327704 LWO327704 MGK327704 MQG327704 NAC327704 NJY327704 NTU327704 ODQ327704 ONM327704 OXI327704 PHE327704 PRA327704 QAW327704 QKS327704 QUO327704 REK327704 ROG327704 RYC327704 SHY327704 SRU327704 TBQ327704 TLM327704 TVI327704 UFE327704 UPA327704 UYW327704 VIS327704 VSO327704 WCK327704 WMG327704 WWC327704 U917528 JQ393240 TM393240 ADI393240 ANE393240 AXA393240 BGW393240 BQS393240 CAO393240 CKK393240 CUG393240 DEC393240 DNY393240 DXU393240 EHQ393240 ERM393240 FBI393240 FLE393240 FVA393240 GEW393240 GOS393240 GYO393240 HIK393240 HSG393240 ICC393240 ILY393240 IVU393240 JFQ393240 JPM393240 JZI393240 KJE393240 KTA393240 LCW393240 LMS393240 LWO393240 MGK393240 MQG393240 NAC393240 NJY393240 NTU393240 ODQ393240 ONM393240 OXI393240 PHE393240 PRA393240 QAW393240 QKS393240 QUO393240 REK393240 ROG393240 RYC393240 SHY393240 SRU393240 TBQ393240 TLM393240 TVI393240 UFE393240 UPA393240 UYW393240 VIS393240 VSO393240 WCK393240 WMG393240 WWC393240 U983064 JQ458776 TM458776 ADI458776 ANE458776 AXA458776 BGW458776 BQS458776 CAO458776 CKK458776 CUG458776 DEC458776 DNY458776 DXU458776 EHQ458776 ERM458776 FBI458776 FLE458776 FVA458776 GEW458776 GOS458776 GYO458776 HIK458776 HSG458776 ICC458776 ILY458776 IVU458776 JFQ458776 JPM458776 JZI458776 KJE458776 KTA458776 LCW458776 LMS458776 LWO458776 MGK458776 MQG458776 NAC458776 NJY458776 NTU458776 ODQ458776 ONM458776 OXI458776 PHE458776 PRA458776 QAW458776 QKS458776 QUO458776 REK458776 ROG458776 RYC458776 SHY458776 SRU458776 TBQ458776 TLM458776 TVI458776 UFE458776 UPA458776 UYW458776 VIS458776 VSO458776 WCK458776 WMG458776 WWC458776 U65560 JQ524312 TM524312 ADI524312 ANE524312 AXA524312 BGW524312 BQS524312 CAO524312 CKK524312 CUG524312 DEC524312 DNY524312 DXU524312 EHQ524312 ERM524312 FBI524312 FLE524312 FVA524312 GEW524312 GOS524312 GYO524312 HIK524312 HSG524312 ICC524312 ILY524312 IVU524312 JFQ524312 JPM524312 JZI524312 KJE524312 KTA524312 LCW524312 LMS524312 LWO524312 MGK524312 MQG524312 NAC524312 NJY524312 NTU524312 ODQ524312 ONM524312 OXI524312 PHE524312 PRA524312 QAW524312 QKS524312 QUO524312 REK524312 ROG524312 RYC524312 SHY524312 SRU524312 TBQ524312 TLM524312 TVI524312 UFE524312 UPA524312 UYW524312 VIS524312 VSO524312 WCK524312 WMG524312 WWC524312 U131096 JQ589848 TM589848 ADI589848 ANE589848 AXA589848 BGW589848 BQS589848 CAO589848 CKK589848 CUG589848 DEC589848 DNY589848 DXU589848 EHQ589848 ERM589848 FBI589848 FLE589848 FVA589848 GEW589848 GOS589848 GYO589848 HIK589848 HSG589848 ICC589848 ILY589848 IVU589848 JFQ589848 JPM589848 JZI589848 KJE589848 KTA589848 LCW589848 LMS589848 LWO589848 MGK589848 MQG589848 NAC589848 NJY589848 NTU589848 ODQ589848 ONM589848 OXI589848 PHE589848 PRA589848 QAW589848 QKS589848 QUO589848 REK589848 ROG589848 RYC589848 SHY589848 SRU589848 TBQ589848 TLM589848 TVI589848 UFE589848 UPA589848 UYW589848 VIS589848 VSO589848 WCK589848 WMG589848 WWC589848 U196632 JQ655384 TM655384 ADI655384 ANE655384 AXA655384 BGW655384 BQS655384 CAO655384 CKK655384 CUG655384 DEC655384 DNY655384 DXU655384 EHQ655384 ERM655384 FBI655384 FLE655384 FVA655384 GEW655384 GOS655384 GYO655384 HIK655384 HSG655384 ICC655384 ILY655384 IVU655384 JFQ655384 JPM655384 JZI655384 KJE655384 KTA655384 LCW655384 LMS655384 LWO655384 MGK655384 MQG655384 NAC655384 NJY655384 NTU655384 ODQ655384 ONM655384 OXI655384 PHE655384 PRA655384 QAW655384 QKS655384 QUO655384 REK655384 ROG655384 RYC655384 SHY655384 SRU655384 TBQ655384 TLM655384 TVI655384 UFE655384 UPA655384 UYW655384 VIS655384 VSO655384 WCK655384 WMG655384 WWC655384 U262168 JQ720920 TM720920 ADI720920 ANE720920 AXA720920 BGW720920 BQS720920 CAO720920 CKK720920 CUG720920 DEC720920 DNY720920 DXU720920 EHQ720920 ERM720920 FBI720920 FLE720920 FVA720920 GEW720920 GOS720920 GYO720920 HIK720920 HSG720920 ICC720920 ILY720920 IVU720920 JFQ720920 JPM720920 JZI720920 KJE720920 KTA720920 LCW720920 LMS720920 LWO720920 MGK720920 MQG720920 NAC720920 NJY720920 NTU720920 ODQ720920 ONM720920 OXI720920 PHE720920 PRA720920 QAW720920 QKS720920 QUO720920 REK720920 ROG720920 RYC720920 SHY720920 SRU720920 TBQ720920 TLM720920 TVI720920 UFE720920 UPA720920 UYW720920 VIS720920 VSO720920 WCK720920 WMG720920 WWC720920 JQ786456 TM786456 ADI786456 ANE786456 AXA786456 BGW786456 BQS786456 CAO786456 CKK786456 CUG786456 DEC786456 DNY786456 DXU786456 EHQ786456 ERM786456 FBI786456 FLE786456 FVA786456 GEW786456 GOS786456 GYO786456 HIK786456 HSG786456 ICC786456 ILY786456 IVU786456 JFQ786456 JPM786456 JZI786456 KJE786456 KTA786456 LCW786456 LMS786456 LWO786456 MGK786456 MQG786456 NAC786456 NJY786456 NTU786456 ODQ786456 ONM786456 OXI786456 PHE786456 PRA786456 QAW786456 QKS786456 QUO786456 REK786456 ROG786456 RYC786456 SHY786456 SRU786456 TBQ786456 TLM786456 TVI786456 UFE786456 UPA786456 UYW786456 VIS786456 VSO786456 WCK786456 WMG786456 WWC786456 JQ851992 TM851992 ADI851992 ANE851992 AXA851992 BGW851992 BQS851992 CAO851992 CKK851992 CUG851992 DEC851992 DNY851992 DXU851992 EHQ851992 ERM851992 FBI851992 FLE851992 FVA851992 GEW851992 GOS851992 GYO851992 HIK851992 HSG851992 ICC851992 ILY851992 IVU851992 JFQ851992 JPM851992 JZI851992 KJE851992 KTA851992 LCW851992 LMS851992 LWO851992 MGK851992 MQG851992 NAC851992 NJY851992 NTU851992 ODQ851992 ONM851992 OXI851992 PHE851992 PRA851992 QAW851992 QKS851992 QUO851992 REK851992 ROG851992 RYC851992 SHY851992 SRU851992 TBQ851992 TLM851992 TVI851992 UFE851992 UPA851992 UYW851992 VIS851992 VSO851992 WCK851992 WMG851992 WWC851992 JQ917528 TM917528 ADI917528 ANE917528 AXA917528 BGW917528 BQS917528 CAO917528 CKK917528 CUG917528 DEC917528 DNY917528 DXU917528 EHQ917528 ERM917528 FBI917528 FLE917528 FVA917528 GEW917528 GOS917528 GYO917528 HIK917528 HSG917528 ICC917528 ILY917528 IVU917528 JFQ917528 JPM917528 JZI917528 KJE917528 KTA917528 LCW917528 LMS917528 LWO917528 MGK917528 MQG917528 NAC917528 NJY917528 NTU917528 ODQ917528 ONM917528 OXI917528 PHE917528 PRA917528 QAW917528 QKS917528 QUO917528 REK917528 ROG917528 RYC917528 SHY917528 SRU917528 TBQ917528 TLM917528 TVI917528 UFE917528 UPA917528 UYW917528 VIS917528 VSO917528 WCK917528 WMG917528 WWC917528 WWC983064 JQ983064 TM983064 ADI983064 ANE983064 AXA983064 BGW983064 BQS983064 CAO983064 CKK983064 CUG983064 DEC983064 DNY983064 DXU983064 EHQ983064 ERM983064 FBI983064 FLE983064 FVA983064 GEW983064 GOS983064 GYO983064 HIK983064 HSG983064 ICC983064 ILY983064 IVU983064 JFQ983064 JPM983064 JZI983064 KJE983064 KTA983064 LCW983064 LMS983064 LWO983064 MGK983064 MQG983064 NAC983064 NJY983064 NTU983064 ODQ983064 ONM983064 OXI983064 PHE983064 PRA983064 QAW983064 QKS983064 QUO983064 REK983064 ROG983064 RYC983064 SHY983064 SRU983064 TBQ983064 TLM983064 TVI983064 UFE983064 UPA983064 UYW983064 VIS983064 VSO983064 WCK983064 WMG983064 U327704 U393240 U24 JO24 S24 WWC24 WMG24 WCK24 VSO24 VIS24 UYW24 UPA24 UFE24 TVI24 TLM24 TBQ24 SRU24 SHY24 RYC24 ROG24 REK24 QUO24 QKS24 QAW24 PRA24 PHE24 OXI24 ONM24 ODQ24 NTU24 NJY24 NAC24 MQG24 MGK24 LWO24 LMS24 LCW24 KTA24 KJE24 JZI24 JPM24 JFQ24 IVU24 ILY24 ICC24 HSG24 HIK24 GYO24 GOS24 GEW24 FVA24 FLE24 FBI24 ERM24 EHQ24 DXU24 DNY24 DEC24 CUG24 CKK24 CAO24 BQS24 BGW24 AXA24 ANE24 ADI24 TM24 TK24 JQ24 WWA24 WME24 WCI24 VSM24 VIQ24 UYU24 UOY24 UFC24 TVG24 TLK24 TBO24 SRS24 SHW24 RYA24 ROE24 REI24 QUM24 QKQ24 QAU24 PQY24 PHC24 OXG24 ONK24 ODO24 NTS24 NJW24 NAA24 MQE24 MGI24 LWM24 LMQ24 LCU24 KSY24 KJC24 JZG24 JPK24 JFO24 IVS24 ILW24 ICA24 HSE24 HII24 GYM24 GOQ24 GEU24 FUY24 FLC24 FBG24 ERK24 EHO24 DXS24 DNW24 DEA24 CUE24 CKI24 CAM24 BQQ24 BGU24 AWY24 ANC24 ADG24 U458776 JO28 S28 WWC28 WMG28 WCK28 VSO28 VIS28 UYW28 UPA28 UFE28 TVI28 TLM28 TBQ28 SRU28 SHY28 RYC28 ROG28 REK28 QUO28 QKS28 QAW28 PRA28 PHE28 OXI28 ONM28 ODQ28 NTU28 NJY28 NAC28 MQG28 MGK28 LWO28 LMS28 LCW28 KTA28 KJE28 JZI28 JPM28 JFQ28 IVU28 ILY28 ICC28 HSG28 HIK28 GYO28 GOS28 GEW28 FVA28 FLE28 FBI28 ERM28 EHQ28 DXU28 DNY28 DEC28 CUG28 CKK28 CAO28 BQS28 BGW28 AXA28 ANE28 ADI28 TM28 TK28 JQ28 WWA28 WME28 WCI28 VSM28 VIQ28 UYU28 UOY28 UFC28 TVG28 TLK28 TBO28 SRS28 SHW28 RYA28 ROE28 REI28 QUM28 QKQ28 QAU28 PQY28 PHC28 OXG28 ONK28 ODO28 NTS28 NJW28 NAA28 MQE28 MGI28 LWM28 LMQ28 LCU28 KSY28 KJC28 JZG28 JPK28 JFO28 IVS28 ILW28 ICA28 HSE28 HII28 GYM28 GOQ28 GEU28 FUY28 FLC28 FBG28 ERK28 EHO28 DXS28 DNW28 DEA28 CUE28 CKI28 CAM28 BQQ28 BGU28 AWY28 ANC28 ADG28 U28"/>
    <dataValidation allowBlank="1" promptTitle="checkPeriodRange" sqref="Q65561 JM65561 TI65561 ADE65561 ANA65561 AWW65561 BGS65561 BQO65561 CAK65561 CKG65561 CUC65561 DDY65561 DNU65561 DXQ65561 EHM65561 ERI65561 FBE65561 FLA65561 FUW65561 GES65561 GOO65561 GYK65561 HIG65561 HSC65561 IBY65561 ILU65561 IVQ65561 JFM65561 JPI65561 JZE65561 KJA65561 KSW65561 LCS65561 LMO65561 LWK65561 MGG65561 MQC65561 MZY65561 NJU65561 NTQ65561 ODM65561 ONI65561 OXE65561 PHA65561 PQW65561 QAS65561 QKO65561 QUK65561 REG65561 ROC65561 RXY65561 SHU65561 SRQ65561 TBM65561 TLI65561 TVE65561 UFA65561 UOW65561 UYS65561 VIO65561 VSK65561 WCG65561 WMC65561 WVY65561 Q131097 JM131097 TI131097 ADE131097 ANA131097 AWW131097 BGS131097 BQO131097 CAK131097 CKG131097 CUC131097 DDY131097 DNU131097 DXQ131097 EHM131097 ERI131097 FBE131097 FLA131097 FUW131097 GES131097 GOO131097 GYK131097 HIG131097 HSC131097 IBY131097 ILU131097 IVQ131097 JFM131097 JPI131097 JZE131097 KJA131097 KSW131097 LCS131097 LMO131097 LWK131097 MGG131097 MQC131097 MZY131097 NJU131097 NTQ131097 ODM131097 ONI131097 OXE131097 PHA131097 PQW131097 QAS131097 QKO131097 QUK131097 REG131097 ROC131097 RXY131097 SHU131097 SRQ131097 TBM131097 TLI131097 TVE131097 UFA131097 UOW131097 UYS131097 VIO131097 VSK131097 WCG131097 WMC131097 WVY131097 Q196633 JM196633 TI196633 ADE196633 ANA196633 AWW196633 BGS196633 BQO196633 CAK196633 CKG196633 CUC196633 DDY196633 DNU196633 DXQ196633 EHM196633 ERI196633 FBE196633 FLA196633 FUW196633 GES196633 GOO196633 GYK196633 HIG196633 HSC196633 IBY196633 ILU196633 IVQ196633 JFM196633 JPI196633 JZE196633 KJA196633 KSW196633 LCS196633 LMO196633 LWK196633 MGG196633 MQC196633 MZY196633 NJU196633 NTQ196633 ODM196633 ONI196633 OXE196633 PHA196633 PQW196633 QAS196633 QKO196633 QUK196633 REG196633 ROC196633 RXY196633 SHU196633 SRQ196633 TBM196633 TLI196633 TVE196633 UFA196633 UOW196633 UYS196633 VIO196633 VSK196633 WCG196633 WMC196633 WVY196633 Q262169 JM262169 TI262169 ADE262169 ANA262169 AWW262169 BGS262169 BQO262169 CAK262169 CKG262169 CUC262169 DDY262169 DNU262169 DXQ262169 EHM262169 ERI262169 FBE262169 FLA262169 FUW262169 GES262169 GOO262169 GYK262169 HIG262169 HSC262169 IBY262169 ILU262169 IVQ262169 JFM262169 JPI262169 JZE262169 KJA262169 KSW262169 LCS262169 LMO262169 LWK262169 MGG262169 MQC262169 MZY262169 NJU262169 NTQ262169 ODM262169 ONI262169 OXE262169 PHA262169 PQW262169 QAS262169 QKO262169 QUK262169 REG262169 ROC262169 RXY262169 SHU262169 SRQ262169 TBM262169 TLI262169 TVE262169 UFA262169 UOW262169 UYS262169 VIO262169 VSK262169 WCG262169 WMC262169 WVY262169 Q327705 JM327705 TI327705 ADE327705 ANA327705 AWW327705 BGS327705 BQO327705 CAK327705 CKG327705 CUC327705 DDY327705 DNU327705 DXQ327705 EHM327705 ERI327705 FBE327705 FLA327705 FUW327705 GES327705 GOO327705 GYK327705 HIG327705 HSC327705 IBY327705 ILU327705 IVQ327705 JFM327705 JPI327705 JZE327705 KJA327705 KSW327705 LCS327705 LMO327705 LWK327705 MGG327705 MQC327705 MZY327705 NJU327705 NTQ327705 ODM327705 ONI327705 OXE327705 PHA327705 PQW327705 QAS327705 QKO327705 QUK327705 REG327705 ROC327705 RXY327705 SHU327705 SRQ327705 TBM327705 TLI327705 TVE327705 UFA327705 UOW327705 UYS327705 VIO327705 VSK327705 WCG327705 WMC327705 WVY327705 Q393241 JM393241 TI393241 ADE393241 ANA393241 AWW393241 BGS393241 BQO393241 CAK393241 CKG393241 CUC393241 DDY393241 DNU393241 DXQ393241 EHM393241 ERI393241 FBE393241 FLA393241 FUW393241 GES393241 GOO393241 GYK393241 HIG393241 HSC393241 IBY393241 ILU393241 IVQ393241 JFM393241 JPI393241 JZE393241 KJA393241 KSW393241 LCS393241 LMO393241 LWK393241 MGG393241 MQC393241 MZY393241 NJU393241 NTQ393241 ODM393241 ONI393241 OXE393241 PHA393241 PQW393241 QAS393241 QKO393241 QUK393241 REG393241 ROC393241 RXY393241 SHU393241 SRQ393241 TBM393241 TLI393241 TVE393241 UFA393241 UOW393241 UYS393241 VIO393241 VSK393241 WCG393241 WMC393241 WVY393241 Q458777 JM458777 TI458777 ADE458777 ANA458777 AWW458777 BGS458777 BQO458777 CAK458777 CKG458777 CUC458777 DDY458777 DNU458777 DXQ458777 EHM458777 ERI458777 FBE458777 FLA458777 FUW458777 GES458777 GOO458777 GYK458777 HIG458777 HSC458777 IBY458777 ILU458777 IVQ458777 JFM458777 JPI458777 JZE458777 KJA458777 KSW458777 LCS458777 LMO458777 LWK458777 MGG458777 MQC458777 MZY458777 NJU458777 NTQ458777 ODM458777 ONI458777 OXE458777 PHA458777 PQW458777 QAS458777 QKO458777 QUK458777 REG458777 ROC458777 RXY458777 SHU458777 SRQ458777 TBM458777 TLI458777 TVE458777 UFA458777 UOW458777 UYS458777 VIO458777 VSK458777 WCG458777 WMC458777 WVY458777 Q524313 JM524313 TI524313 ADE524313 ANA524313 AWW524313 BGS524313 BQO524313 CAK524313 CKG524313 CUC524313 DDY524313 DNU524313 DXQ524313 EHM524313 ERI524313 FBE524313 FLA524313 FUW524313 GES524313 GOO524313 GYK524313 HIG524313 HSC524313 IBY524313 ILU524313 IVQ524313 JFM524313 JPI524313 JZE524313 KJA524313 KSW524313 LCS524313 LMO524313 LWK524313 MGG524313 MQC524313 MZY524313 NJU524313 NTQ524313 ODM524313 ONI524313 OXE524313 PHA524313 PQW524313 QAS524313 QKO524313 QUK524313 REG524313 ROC524313 RXY524313 SHU524313 SRQ524313 TBM524313 TLI524313 TVE524313 UFA524313 UOW524313 UYS524313 VIO524313 VSK524313 WCG524313 WMC524313 WVY524313 Q589849 JM589849 TI589849 ADE589849 ANA589849 AWW589849 BGS589849 BQO589849 CAK589849 CKG589849 CUC589849 DDY589849 DNU589849 DXQ589849 EHM589849 ERI589849 FBE589849 FLA589849 FUW589849 GES589849 GOO589849 GYK589849 HIG589849 HSC589849 IBY589849 ILU589849 IVQ589849 JFM589849 JPI589849 JZE589849 KJA589849 KSW589849 LCS589849 LMO589849 LWK589849 MGG589849 MQC589849 MZY589849 NJU589849 NTQ589849 ODM589849 ONI589849 OXE589849 PHA589849 PQW589849 QAS589849 QKO589849 QUK589849 REG589849 ROC589849 RXY589849 SHU589849 SRQ589849 TBM589849 TLI589849 TVE589849 UFA589849 UOW589849 UYS589849 VIO589849 VSK589849 WCG589849 WMC589849 WVY589849 Q655385 JM655385 TI655385 ADE655385 ANA655385 AWW655385 BGS655385 BQO655385 CAK655385 CKG655385 CUC655385 DDY655385 DNU655385 DXQ655385 EHM655385 ERI655385 FBE655385 FLA655385 FUW655385 GES655385 GOO655385 GYK655385 HIG655385 HSC655385 IBY655385 ILU655385 IVQ655385 JFM655385 JPI655385 JZE655385 KJA655385 KSW655385 LCS655385 LMO655385 LWK655385 MGG655385 MQC655385 MZY655385 NJU655385 NTQ655385 ODM655385 ONI655385 OXE655385 PHA655385 PQW655385 QAS655385 QKO655385 QUK655385 REG655385 ROC655385 RXY655385 SHU655385 SRQ655385 TBM655385 TLI655385 TVE655385 UFA655385 UOW655385 UYS655385 VIO655385 VSK655385 WCG655385 WMC655385 WVY655385 Q720921 JM720921 TI720921 ADE720921 ANA720921 AWW720921 BGS720921 BQO720921 CAK720921 CKG720921 CUC720921 DDY720921 DNU720921 DXQ720921 EHM720921 ERI720921 FBE720921 FLA720921 FUW720921 GES720921 GOO720921 GYK720921 HIG720921 HSC720921 IBY720921 ILU720921 IVQ720921 JFM720921 JPI720921 JZE720921 KJA720921 KSW720921 LCS720921 LMO720921 LWK720921 MGG720921 MQC720921 MZY720921 NJU720921 NTQ720921 ODM720921 ONI720921 OXE720921 PHA720921 PQW720921 QAS720921 QKO720921 QUK720921 REG720921 ROC720921 RXY720921 SHU720921 SRQ720921 TBM720921 TLI720921 TVE720921 UFA720921 UOW720921 UYS720921 VIO720921 VSK720921 WCG720921 WMC720921 WVY720921 Q786457 JM786457 TI786457 ADE786457 ANA786457 AWW786457 BGS786457 BQO786457 CAK786457 CKG786457 CUC786457 DDY786457 DNU786457 DXQ786457 EHM786457 ERI786457 FBE786457 FLA786457 FUW786457 GES786457 GOO786457 GYK786457 HIG786457 HSC786457 IBY786457 ILU786457 IVQ786457 JFM786457 JPI786457 JZE786457 KJA786457 KSW786457 LCS786457 LMO786457 LWK786457 MGG786457 MQC786457 MZY786457 NJU786457 NTQ786457 ODM786457 ONI786457 OXE786457 PHA786457 PQW786457 QAS786457 QKO786457 QUK786457 REG786457 ROC786457 RXY786457 SHU786457 SRQ786457 TBM786457 TLI786457 TVE786457 UFA786457 UOW786457 UYS786457 VIO786457 VSK786457 WCG786457 WMC786457 WVY786457 Q851993 JM851993 TI851993 ADE851993 ANA851993 AWW851993 BGS851993 BQO851993 CAK851993 CKG851993 CUC851993 DDY851993 DNU851993 DXQ851993 EHM851993 ERI851993 FBE851993 FLA851993 FUW851993 GES851993 GOO851993 GYK851993 HIG851993 HSC851993 IBY851993 ILU851993 IVQ851993 JFM851993 JPI851993 JZE851993 KJA851993 KSW851993 LCS851993 LMO851993 LWK851993 MGG851993 MQC851993 MZY851993 NJU851993 NTQ851993 ODM851993 ONI851993 OXE851993 PHA851993 PQW851993 QAS851993 QKO851993 QUK851993 REG851993 ROC851993 RXY851993 SHU851993 SRQ851993 TBM851993 TLI851993 TVE851993 UFA851993 UOW851993 UYS851993 VIO851993 VSK851993 WCG851993 WMC851993 WVY851993 Q917529 JM917529 TI917529 ADE917529 ANA917529 AWW917529 BGS917529 BQO917529 CAK917529 CKG917529 CUC917529 DDY917529 DNU917529 DXQ917529 EHM917529 ERI917529 FBE917529 FLA917529 FUW917529 GES917529 GOO917529 GYK917529 HIG917529 HSC917529 IBY917529 ILU917529 IVQ917529 JFM917529 JPI917529 JZE917529 KJA917529 KSW917529 LCS917529 LMO917529 LWK917529 MGG917529 MQC917529 MZY917529 NJU917529 NTQ917529 ODM917529 ONI917529 OXE917529 PHA917529 PQW917529 QAS917529 QKO917529 QUK917529 REG917529 ROC917529 RXY917529 SHU917529 SRQ917529 TBM917529 TLI917529 TVE917529 UFA917529 UOW917529 UYS917529 VIO917529 VSK917529 WCG917529 WMC917529 WVY917529 Q983065 JM983065 TI983065 ADE983065 ANA983065 AWW983065 BGS983065 BQO983065 CAK983065 CKG983065 CUC983065 DDY983065 DNU983065 DXQ983065 EHM983065 ERI983065 FBE983065 FLA983065 FUW983065 GES983065 GOO983065 GYK983065 HIG983065 HSC983065 IBY983065 ILU983065 IVQ983065 JFM983065 JPI983065 JZE983065 KJA983065 KSW983065 LCS983065 LMO983065 LWK983065 MGG983065 MQC983065 MZY983065 NJU983065 NTQ983065 ODM983065 ONI983065 OXE983065 PHA983065 PQW983065 QAS983065 QKO983065 QUK983065 REG983065 ROC983065 RXY983065 SHU983065 SRQ983065 TBM983065 TLI983065 TVE983065 UFA983065 UOW983065 UYS983065 VIO983065 VSK983065 WCG983065 WMC983065 WVY983065 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dataValidation allowBlank="1" sqref="WVT983066:WWE983072 JH65562:JS65568 TD65562:TO65568 ACZ65562:ADK65568 AMV65562:ANG65568 AWR65562:AXC65568 BGN65562:BGY65568 BQJ65562:BQU65568 CAF65562:CAQ65568 CKB65562:CKM65568 CTX65562:CUI65568 DDT65562:DEE65568 DNP65562:DOA65568 DXL65562:DXW65568 EHH65562:EHS65568 ERD65562:ERO65568 FAZ65562:FBK65568 FKV65562:FLG65568 FUR65562:FVC65568 GEN65562:GEY65568 GOJ65562:GOU65568 GYF65562:GYQ65568 HIB65562:HIM65568 HRX65562:HSI65568 IBT65562:ICE65568 ILP65562:IMA65568 IVL65562:IVW65568 JFH65562:JFS65568 JPD65562:JPO65568 JYZ65562:JZK65568 KIV65562:KJG65568 KSR65562:KTC65568 LCN65562:LCY65568 LMJ65562:LMU65568 LWF65562:LWQ65568 MGB65562:MGM65568 MPX65562:MQI65568 MZT65562:NAE65568 NJP65562:NKA65568 NTL65562:NTW65568 ODH65562:ODS65568 OND65562:ONO65568 OWZ65562:OXK65568 PGV65562:PHG65568 PQR65562:PRC65568 QAN65562:QAY65568 QKJ65562:QKU65568 QUF65562:QUQ65568 REB65562:REM65568 RNX65562:ROI65568 RXT65562:RYE65568 SHP65562:SIA65568 SRL65562:SRW65568 TBH65562:TBS65568 TLD65562:TLO65568 TUZ65562:TVK65568 UEV65562:UFG65568 UOR65562:UPC65568 UYN65562:UYY65568 VIJ65562:VIU65568 VSF65562:VSQ65568 WCB65562:WCM65568 WLX65562:WMI65568 WVT65562:WWE65568 JH131098:JS131104 TD131098:TO131104 ACZ131098:ADK131104 AMV131098:ANG131104 AWR131098:AXC131104 BGN131098:BGY131104 BQJ131098:BQU131104 CAF131098:CAQ131104 CKB131098:CKM131104 CTX131098:CUI131104 DDT131098:DEE131104 DNP131098:DOA131104 DXL131098:DXW131104 EHH131098:EHS131104 ERD131098:ERO131104 FAZ131098:FBK131104 FKV131098:FLG131104 FUR131098:FVC131104 GEN131098:GEY131104 GOJ131098:GOU131104 GYF131098:GYQ131104 HIB131098:HIM131104 HRX131098:HSI131104 IBT131098:ICE131104 ILP131098:IMA131104 IVL131098:IVW131104 JFH131098:JFS131104 JPD131098:JPO131104 JYZ131098:JZK131104 KIV131098:KJG131104 KSR131098:KTC131104 LCN131098:LCY131104 LMJ131098:LMU131104 LWF131098:LWQ131104 MGB131098:MGM131104 MPX131098:MQI131104 MZT131098:NAE131104 NJP131098:NKA131104 NTL131098:NTW131104 ODH131098:ODS131104 OND131098:ONO131104 OWZ131098:OXK131104 PGV131098:PHG131104 PQR131098:PRC131104 QAN131098:QAY131104 QKJ131098:QKU131104 QUF131098:QUQ131104 REB131098:REM131104 RNX131098:ROI131104 RXT131098:RYE131104 SHP131098:SIA131104 SRL131098:SRW131104 TBH131098:TBS131104 TLD131098:TLO131104 TUZ131098:TVK131104 UEV131098:UFG131104 UOR131098:UPC131104 UYN131098:UYY131104 VIJ131098:VIU131104 VSF131098:VSQ131104 WCB131098:WCM131104 WLX131098:WMI131104 WVT131098:WWE131104 JH196634:JS196640 TD196634:TO196640 ACZ196634:ADK196640 AMV196634:ANG196640 AWR196634:AXC196640 BGN196634:BGY196640 BQJ196634:BQU196640 CAF196634:CAQ196640 CKB196634:CKM196640 CTX196634:CUI196640 DDT196634:DEE196640 DNP196634:DOA196640 DXL196634:DXW196640 EHH196634:EHS196640 ERD196634:ERO196640 FAZ196634:FBK196640 FKV196634:FLG196640 FUR196634:FVC196640 GEN196634:GEY196640 GOJ196634:GOU196640 GYF196634:GYQ196640 HIB196634:HIM196640 HRX196634:HSI196640 IBT196634:ICE196640 ILP196634:IMA196640 IVL196634:IVW196640 JFH196634:JFS196640 JPD196634:JPO196640 JYZ196634:JZK196640 KIV196634:KJG196640 KSR196634:KTC196640 LCN196634:LCY196640 LMJ196634:LMU196640 LWF196634:LWQ196640 MGB196634:MGM196640 MPX196634:MQI196640 MZT196634:NAE196640 NJP196634:NKA196640 NTL196634:NTW196640 ODH196634:ODS196640 OND196634:ONO196640 OWZ196634:OXK196640 PGV196634:PHG196640 PQR196634:PRC196640 QAN196634:QAY196640 QKJ196634:QKU196640 QUF196634:QUQ196640 REB196634:REM196640 RNX196634:ROI196640 RXT196634:RYE196640 SHP196634:SIA196640 SRL196634:SRW196640 TBH196634:TBS196640 TLD196634:TLO196640 TUZ196634:TVK196640 UEV196634:UFG196640 UOR196634:UPC196640 UYN196634:UYY196640 VIJ196634:VIU196640 VSF196634:VSQ196640 WCB196634:WCM196640 WLX196634:WMI196640 WVT196634:WWE196640 JH262170:JS262176 TD262170:TO262176 ACZ262170:ADK262176 AMV262170:ANG262176 AWR262170:AXC262176 BGN262170:BGY262176 BQJ262170:BQU262176 CAF262170:CAQ262176 CKB262170:CKM262176 CTX262170:CUI262176 DDT262170:DEE262176 DNP262170:DOA262176 DXL262170:DXW262176 EHH262170:EHS262176 ERD262170:ERO262176 FAZ262170:FBK262176 FKV262170:FLG262176 FUR262170:FVC262176 GEN262170:GEY262176 GOJ262170:GOU262176 GYF262170:GYQ262176 HIB262170:HIM262176 HRX262170:HSI262176 IBT262170:ICE262176 ILP262170:IMA262176 IVL262170:IVW262176 JFH262170:JFS262176 JPD262170:JPO262176 JYZ262170:JZK262176 KIV262170:KJG262176 KSR262170:KTC262176 LCN262170:LCY262176 LMJ262170:LMU262176 LWF262170:LWQ262176 MGB262170:MGM262176 MPX262170:MQI262176 MZT262170:NAE262176 NJP262170:NKA262176 NTL262170:NTW262176 ODH262170:ODS262176 OND262170:ONO262176 OWZ262170:OXK262176 PGV262170:PHG262176 PQR262170:PRC262176 QAN262170:QAY262176 QKJ262170:QKU262176 QUF262170:QUQ262176 REB262170:REM262176 RNX262170:ROI262176 RXT262170:RYE262176 SHP262170:SIA262176 SRL262170:SRW262176 TBH262170:TBS262176 TLD262170:TLO262176 TUZ262170:TVK262176 UEV262170:UFG262176 UOR262170:UPC262176 UYN262170:UYY262176 VIJ262170:VIU262176 VSF262170:VSQ262176 WCB262170:WCM262176 WLX262170:WMI262176 WVT262170:WWE262176 JH327706:JS327712 TD327706:TO327712 ACZ327706:ADK327712 AMV327706:ANG327712 AWR327706:AXC327712 BGN327706:BGY327712 BQJ327706:BQU327712 CAF327706:CAQ327712 CKB327706:CKM327712 CTX327706:CUI327712 DDT327706:DEE327712 DNP327706:DOA327712 DXL327706:DXW327712 EHH327706:EHS327712 ERD327706:ERO327712 FAZ327706:FBK327712 FKV327706:FLG327712 FUR327706:FVC327712 GEN327706:GEY327712 GOJ327706:GOU327712 GYF327706:GYQ327712 HIB327706:HIM327712 HRX327706:HSI327712 IBT327706:ICE327712 ILP327706:IMA327712 IVL327706:IVW327712 JFH327706:JFS327712 JPD327706:JPO327712 JYZ327706:JZK327712 KIV327706:KJG327712 KSR327706:KTC327712 LCN327706:LCY327712 LMJ327706:LMU327712 LWF327706:LWQ327712 MGB327706:MGM327712 MPX327706:MQI327712 MZT327706:NAE327712 NJP327706:NKA327712 NTL327706:NTW327712 ODH327706:ODS327712 OND327706:ONO327712 OWZ327706:OXK327712 PGV327706:PHG327712 PQR327706:PRC327712 QAN327706:QAY327712 QKJ327706:QKU327712 QUF327706:QUQ327712 REB327706:REM327712 RNX327706:ROI327712 RXT327706:RYE327712 SHP327706:SIA327712 SRL327706:SRW327712 TBH327706:TBS327712 TLD327706:TLO327712 TUZ327706:TVK327712 UEV327706:UFG327712 UOR327706:UPC327712 UYN327706:UYY327712 VIJ327706:VIU327712 VSF327706:VSQ327712 WCB327706:WCM327712 WLX327706:WMI327712 WVT327706:WWE327712 JH393242:JS393248 TD393242:TO393248 ACZ393242:ADK393248 AMV393242:ANG393248 AWR393242:AXC393248 BGN393242:BGY393248 BQJ393242:BQU393248 CAF393242:CAQ393248 CKB393242:CKM393248 CTX393242:CUI393248 DDT393242:DEE393248 DNP393242:DOA393248 DXL393242:DXW393248 EHH393242:EHS393248 ERD393242:ERO393248 FAZ393242:FBK393248 FKV393242:FLG393248 FUR393242:FVC393248 GEN393242:GEY393248 GOJ393242:GOU393248 GYF393242:GYQ393248 HIB393242:HIM393248 HRX393242:HSI393248 IBT393242:ICE393248 ILP393242:IMA393248 IVL393242:IVW393248 JFH393242:JFS393248 JPD393242:JPO393248 JYZ393242:JZK393248 KIV393242:KJG393248 KSR393242:KTC393248 LCN393242:LCY393248 LMJ393242:LMU393248 LWF393242:LWQ393248 MGB393242:MGM393248 MPX393242:MQI393248 MZT393242:NAE393248 NJP393242:NKA393248 NTL393242:NTW393248 ODH393242:ODS393248 OND393242:ONO393248 OWZ393242:OXK393248 PGV393242:PHG393248 PQR393242:PRC393248 QAN393242:QAY393248 QKJ393242:QKU393248 QUF393242:QUQ393248 REB393242:REM393248 RNX393242:ROI393248 RXT393242:RYE393248 SHP393242:SIA393248 SRL393242:SRW393248 TBH393242:TBS393248 TLD393242:TLO393248 TUZ393242:TVK393248 UEV393242:UFG393248 UOR393242:UPC393248 UYN393242:UYY393248 VIJ393242:VIU393248 VSF393242:VSQ393248 WCB393242:WCM393248 WLX393242:WMI393248 WVT393242:WWE393248 JH458778:JS458784 TD458778:TO458784 ACZ458778:ADK458784 AMV458778:ANG458784 AWR458778:AXC458784 BGN458778:BGY458784 BQJ458778:BQU458784 CAF458778:CAQ458784 CKB458778:CKM458784 CTX458778:CUI458784 DDT458778:DEE458784 DNP458778:DOA458784 DXL458778:DXW458784 EHH458778:EHS458784 ERD458778:ERO458784 FAZ458778:FBK458784 FKV458778:FLG458784 FUR458778:FVC458784 GEN458778:GEY458784 GOJ458778:GOU458784 GYF458778:GYQ458784 HIB458778:HIM458784 HRX458778:HSI458784 IBT458778:ICE458784 ILP458778:IMA458784 IVL458778:IVW458784 JFH458778:JFS458784 JPD458778:JPO458784 JYZ458778:JZK458784 KIV458778:KJG458784 KSR458778:KTC458784 LCN458778:LCY458784 LMJ458778:LMU458784 LWF458778:LWQ458784 MGB458778:MGM458784 MPX458778:MQI458784 MZT458778:NAE458784 NJP458778:NKA458784 NTL458778:NTW458784 ODH458778:ODS458784 OND458778:ONO458784 OWZ458778:OXK458784 PGV458778:PHG458784 PQR458778:PRC458784 QAN458778:QAY458784 QKJ458778:QKU458784 QUF458778:QUQ458784 REB458778:REM458784 RNX458778:ROI458784 RXT458778:RYE458784 SHP458778:SIA458784 SRL458778:SRW458784 TBH458778:TBS458784 TLD458778:TLO458784 TUZ458778:TVK458784 UEV458778:UFG458784 UOR458778:UPC458784 UYN458778:UYY458784 VIJ458778:VIU458784 VSF458778:VSQ458784 WCB458778:WCM458784 WLX458778:WMI458784 WVT458778:WWE458784 JH524314:JS524320 TD524314:TO524320 ACZ524314:ADK524320 AMV524314:ANG524320 AWR524314:AXC524320 BGN524314:BGY524320 BQJ524314:BQU524320 CAF524314:CAQ524320 CKB524314:CKM524320 CTX524314:CUI524320 DDT524314:DEE524320 DNP524314:DOA524320 DXL524314:DXW524320 EHH524314:EHS524320 ERD524314:ERO524320 FAZ524314:FBK524320 FKV524314:FLG524320 FUR524314:FVC524320 GEN524314:GEY524320 GOJ524314:GOU524320 GYF524314:GYQ524320 HIB524314:HIM524320 HRX524314:HSI524320 IBT524314:ICE524320 ILP524314:IMA524320 IVL524314:IVW524320 JFH524314:JFS524320 JPD524314:JPO524320 JYZ524314:JZK524320 KIV524314:KJG524320 KSR524314:KTC524320 LCN524314:LCY524320 LMJ524314:LMU524320 LWF524314:LWQ524320 MGB524314:MGM524320 MPX524314:MQI524320 MZT524314:NAE524320 NJP524314:NKA524320 NTL524314:NTW524320 ODH524314:ODS524320 OND524314:ONO524320 OWZ524314:OXK524320 PGV524314:PHG524320 PQR524314:PRC524320 QAN524314:QAY524320 QKJ524314:QKU524320 QUF524314:QUQ524320 REB524314:REM524320 RNX524314:ROI524320 RXT524314:RYE524320 SHP524314:SIA524320 SRL524314:SRW524320 TBH524314:TBS524320 TLD524314:TLO524320 TUZ524314:TVK524320 UEV524314:UFG524320 UOR524314:UPC524320 UYN524314:UYY524320 VIJ524314:VIU524320 VSF524314:VSQ524320 WCB524314:WCM524320 WLX524314:WMI524320 WVT524314:WWE524320 JH589850:JS589856 TD589850:TO589856 ACZ589850:ADK589856 AMV589850:ANG589856 AWR589850:AXC589856 BGN589850:BGY589856 BQJ589850:BQU589856 CAF589850:CAQ589856 CKB589850:CKM589856 CTX589850:CUI589856 DDT589850:DEE589856 DNP589850:DOA589856 DXL589850:DXW589856 EHH589850:EHS589856 ERD589850:ERO589856 FAZ589850:FBK589856 FKV589850:FLG589856 FUR589850:FVC589856 GEN589850:GEY589856 GOJ589850:GOU589856 GYF589850:GYQ589856 HIB589850:HIM589856 HRX589850:HSI589856 IBT589850:ICE589856 ILP589850:IMA589856 IVL589850:IVW589856 JFH589850:JFS589856 JPD589850:JPO589856 JYZ589850:JZK589856 KIV589850:KJG589856 KSR589850:KTC589856 LCN589850:LCY589856 LMJ589850:LMU589856 LWF589850:LWQ589856 MGB589850:MGM589856 MPX589850:MQI589856 MZT589850:NAE589856 NJP589850:NKA589856 NTL589850:NTW589856 ODH589850:ODS589856 OND589850:ONO589856 OWZ589850:OXK589856 PGV589850:PHG589856 PQR589850:PRC589856 QAN589850:QAY589856 QKJ589850:QKU589856 QUF589850:QUQ589856 REB589850:REM589856 RNX589850:ROI589856 RXT589850:RYE589856 SHP589850:SIA589856 SRL589850:SRW589856 TBH589850:TBS589856 TLD589850:TLO589856 TUZ589850:TVK589856 UEV589850:UFG589856 UOR589850:UPC589856 UYN589850:UYY589856 VIJ589850:VIU589856 VSF589850:VSQ589856 WCB589850:WCM589856 WLX589850:WMI589856 WVT589850:WWE589856 JH655386:JS655392 TD655386:TO655392 ACZ655386:ADK655392 AMV655386:ANG655392 AWR655386:AXC655392 BGN655386:BGY655392 BQJ655386:BQU655392 CAF655386:CAQ655392 CKB655386:CKM655392 CTX655386:CUI655392 DDT655386:DEE655392 DNP655386:DOA655392 DXL655386:DXW655392 EHH655386:EHS655392 ERD655386:ERO655392 FAZ655386:FBK655392 FKV655386:FLG655392 FUR655386:FVC655392 GEN655386:GEY655392 GOJ655386:GOU655392 GYF655386:GYQ655392 HIB655386:HIM655392 HRX655386:HSI655392 IBT655386:ICE655392 ILP655386:IMA655392 IVL655386:IVW655392 JFH655386:JFS655392 JPD655386:JPO655392 JYZ655386:JZK655392 KIV655386:KJG655392 KSR655386:KTC655392 LCN655386:LCY655392 LMJ655386:LMU655392 LWF655386:LWQ655392 MGB655386:MGM655392 MPX655386:MQI655392 MZT655386:NAE655392 NJP655386:NKA655392 NTL655386:NTW655392 ODH655386:ODS655392 OND655386:ONO655392 OWZ655386:OXK655392 PGV655386:PHG655392 PQR655386:PRC655392 QAN655386:QAY655392 QKJ655386:QKU655392 QUF655386:QUQ655392 REB655386:REM655392 RNX655386:ROI655392 RXT655386:RYE655392 SHP655386:SIA655392 SRL655386:SRW655392 TBH655386:TBS655392 TLD655386:TLO655392 TUZ655386:TVK655392 UEV655386:UFG655392 UOR655386:UPC655392 UYN655386:UYY655392 VIJ655386:VIU655392 VSF655386:VSQ655392 WCB655386:WCM655392 WLX655386:WMI655392 WVT655386:WWE655392 JH720922:JS720928 TD720922:TO720928 ACZ720922:ADK720928 AMV720922:ANG720928 AWR720922:AXC720928 BGN720922:BGY720928 BQJ720922:BQU720928 CAF720922:CAQ720928 CKB720922:CKM720928 CTX720922:CUI720928 DDT720922:DEE720928 DNP720922:DOA720928 DXL720922:DXW720928 EHH720922:EHS720928 ERD720922:ERO720928 FAZ720922:FBK720928 FKV720922:FLG720928 FUR720922:FVC720928 GEN720922:GEY720928 GOJ720922:GOU720928 GYF720922:GYQ720928 HIB720922:HIM720928 HRX720922:HSI720928 IBT720922:ICE720928 ILP720922:IMA720928 IVL720922:IVW720928 JFH720922:JFS720928 JPD720922:JPO720928 JYZ720922:JZK720928 KIV720922:KJG720928 KSR720922:KTC720928 LCN720922:LCY720928 LMJ720922:LMU720928 LWF720922:LWQ720928 MGB720922:MGM720928 MPX720922:MQI720928 MZT720922:NAE720928 NJP720922:NKA720928 NTL720922:NTW720928 ODH720922:ODS720928 OND720922:ONO720928 OWZ720922:OXK720928 PGV720922:PHG720928 PQR720922:PRC720928 QAN720922:QAY720928 QKJ720922:QKU720928 QUF720922:QUQ720928 REB720922:REM720928 RNX720922:ROI720928 RXT720922:RYE720928 SHP720922:SIA720928 SRL720922:SRW720928 TBH720922:TBS720928 TLD720922:TLO720928 TUZ720922:TVK720928 UEV720922:UFG720928 UOR720922:UPC720928 UYN720922:UYY720928 VIJ720922:VIU720928 VSF720922:VSQ720928 WCB720922:WCM720928 WLX720922:WMI720928 WVT720922:WWE720928 JH786458:JS786464 TD786458:TO786464 ACZ786458:ADK786464 AMV786458:ANG786464 AWR786458:AXC786464 BGN786458:BGY786464 BQJ786458:BQU786464 CAF786458:CAQ786464 CKB786458:CKM786464 CTX786458:CUI786464 DDT786458:DEE786464 DNP786458:DOA786464 DXL786458:DXW786464 EHH786458:EHS786464 ERD786458:ERO786464 FAZ786458:FBK786464 FKV786458:FLG786464 FUR786458:FVC786464 GEN786458:GEY786464 GOJ786458:GOU786464 GYF786458:GYQ786464 HIB786458:HIM786464 HRX786458:HSI786464 IBT786458:ICE786464 ILP786458:IMA786464 IVL786458:IVW786464 JFH786458:JFS786464 JPD786458:JPO786464 JYZ786458:JZK786464 KIV786458:KJG786464 KSR786458:KTC786464 LCN786458:LCY786464 LMJ786458:LMU786464 LWF786458:LWQ786464 MGB786458:MGM786464 MPX786458:MQI786464 MZT786458:NAE786464 NJP786458:NKA786464 NTL786458:NTW786464 ODH786458:ODS786464 OND786458:ONO786464 OWZ786458:OXK786464 PGV786458:PHG786464 PQR786458:PRC786464 QAN786458:QAY786464 QKJ786458:QKU786464 QUF786458:QUQ786464 REB786458:REM786464 RNX786458:ROI786464 RXT786458:RYE786464 SHP786458:SIA786464 SRL786458:SRW786464 TBH786458:TBS786464 TLD786458:TLO786464 TUZ786458:TVK786464 UEV786458:UFG786464 UOR786458:UPC786464 UYN786458:UYY786464 VIJ786458:VIU786464 VSF786458:VSQ786464 WCB786458:WCM786464 WLX786458:WMI786464 WVT786458:WWE786464 JH851994:JS852000 TD851994:TO852000 ACZ851994:ADK852000 AMV851994:ANG852000 AWR851994:AXC852000 BGN851994:BGY852000 BQJ851994:BQU852000 CAF851994:CAQ852000 CKB851994:CKM852000 CTX851994:CUI852000 DDT851994:DEE852000 DNP851994:DOA852000 DXL851994:DXW852000 EHH851994:EHS852000 ERD851994:ERO852000 FAZ851994:FBK852000 FKV851994:FLG852000 FUR851994:FVC852000 GEN851994:GEY852000 GOJ851994:GOU852000 GYF851994:GYQ852000 HIB851994:HIM852000 HRX851994:HSI852000 IBT851994:ICE852000 ILP851994:IMA852000 IVL851994:IVW852000 JFH851994:JFS852000 JPD851994:JPO852000 JYZ851994:JZK852000 KIV851994:KJG852000 KSR851994:KTC852000 LCN851994:LCY852000 LMJ851994:LMU852000 LWF851994:LWQ852000 MGB851994:MGM852000 MPX851994:MQI852000 MZT851994:NAE852000 NJP851994:NKA852000 NTL851994:NTW852000 ODH851994:ODS852000 OND851994:ONO852000 OWZ851994:OXK852000 PGV851994:PHG852000 PQR851994:PRC852000 QAN851994:QAY852000 QKJ851994:QKU852000 QUF851994:QUQ852000 REB851994:REM852000 RNX851994:ROI852000 RXT851994:RYE852000 SHP851994:SIA852000 SRL851994:SRW852000 TBH851994:TBS852000 TLD851994:TLO852000 TUZ851994:TVK852000 UEV851994:UFG852000 UOR851994:UPC852000 UYN851994:UYY852000 VIJ851994:VIU852000 VSF851994:VSQ852000 WCB851994:WCM852000 WLX851994:WMI852000 WVT851994:WWE852000 JH917530:JS917536 TD917530:TO917536 ACZ917530:ADK917536 AMV917530:ANG917536 AWR917530:AXC917536 BGN917530:BGY917536 BQJ917530:BQU917536 CAF917530:CAQ917536 CKB917530:CKM917536 CTX917530:CUI917536 DDT917530:DEE917536 DNP917530:DOA917536 DXL917530:DXW917536 EHH917530:EHS917536 ERD917530:ERO917536 FAZ917530:FBK917536 FKV917530:FLG917536 FUR917530:FVC917536 GEN917530:GEY917536 GOJ917530:GOU917536 GYF917530:GYQ917536 HIB917530:HIM917536 HRX917530:HSI917536 IBT917530:ICE917536 ILP917530:IMA917536 IVL917530:IVW917536 JFH917530:JFS917536 JPD917530:JPO917536 JYZ917530:JZK917536 KIV917530:KJG917536 KSR917530:KTC917536 LCN917530:LCY917536 LMJ917530:LMU917536 LWF917530:LWQ917536 MGB917530:MGM917536 MPX917530:MQI917536 MZT917530:NAE917536 NJP917530:NKA917536 NTL917530:NTW917536 ODH917530:ODS917536 OND917530:ONO917536 OWZ917530:OXK917536 PGV917530:PHG917536 PQR917530:PRC917536 QAN917530:QAY917536 QKJ917530:QKU917536 QUF917530:QUQ917536 REB917530:REM917536 RNX917530:ROI917536 RXT917530:RYE917536 SHP917530:SIA917536 SRL917530:SRW917536 TBH917530:TBS917536 TLD917530:TLO917536 TUZ917530:TVK917536 UEV917530:UFG917536 UOR917530:UPC917536 UYN917530:UYY917536 VIJ917530:VIU917536 VSF917530:VSQ917536 WCB917530:WCM917536 WLX917530:WMI917536 WVT917530:WWE917536 JH983066:JS983072 TD983066:TO983072 ACZ983066:ADK983072 AMV983066:ANG983072 AWR983066:AXC983072 BGN983066:BGY983072 BQJ983066:BQU983072 CAF983066:CAQ983072 CKB983066:CKM983072 CTX983066:CUI983072 DDT983066:DEE983072 DNP983066:DOA983072 DXL983066:DXW983072 EHH983066:EHS983072 ERD983066:ERO983072 FAZ983066:FBK983072 FKV983066:FLG983072 FUR983066:FVC983072 GEN983066:GEY983072 GOJ983066:GOU983072 GYF983066:GYQ983072 HIB983066:HIM983072 HRX983066:HSI983072 IBT983066:ICE983072 ILP983066:IMA983072 IVL983066:IVW983072 JFH983066:JFS983072 JPD983066:JPO983072 JYZ983066:JZK983072 KIV983066:KJG983072 KSR983066:KTC983072 LCN983066:LCY983072 LMJ983066:LMU983072 LWF983066:LWQ983072 MGB983066:MGM983072 MPX983066:MQI983072 MZT983066:NAE983072 NJP983066:NKA983072 NTL983066:NTW983072 ODH983066:ODS983072 OND983066:ONO983072 OWZ983066:OXK983072 PGV983066:PHG983072 PQR983066:PRC983072 QAN983066:QAY983072 QKJ983066:QKU983072 QUF983066:QUQ983072 REB983066:REM983072 RNX983066:ROI983072 RXT983066:RYE983072 SHP983066:SIA983072 SRL983066:SRW983072 TBH983066:TBS983072 TLD983066:TLO983072 TUZ983066:TVK983072 UEV983066:UFG983072 UOR983066:UPC983072 UYN983066:UYY983072 VIJ983066:VIU983072 VSF983066:VSQ983072 WCB983066:WCM983072 WLX983066:WMI983072 ACZ30:ADK32 AMV30:ANG32 AWR30:AXC32 BGN30:BGY32 BQJ30:BQU32 CAF30:CAQ32 CKB30:CKM32 CTX30:CUI32 DDT30:DEE32 DNP30:DOA32 DXL30:DXW32 EHH30:EHS32 ERD30:ERO32 FAZ30:FBK32 FKV30:FLG32 FUR30:FVC32 GEN30:GEY32 GOJ30:GOU32 GYF30:GYQ32 HIB30:HIM32 HRX30:HSI32 IBT30:ICE32 ILP30:IMA32 IVL30:IVW32 JFH30:JFS32 JPD30:JPO32 JYZ30:JZK32 KIV30:KJG32 KSR30:KTC32 LCN30:LCY32 LMJ30:LMU32 LWF30:LWQ32 MGB30:MGM32 MPX30:MQI32 MZT30:NAE32 NJP30:NKA32 NTL30:NTW32 ODH30:ODS32 OND30:ONO32 OWZ30:OXK32 PGV30:PHG32 PQR30:PRC32 QAN30:QAY32 QKJ30:QKU32 QUF30:QUQ32 REB30:REM32 RNX30:ROI32 RXT30:RYE32 SHP30:SIA32 SRL30:SRW32 TBH30:TBS32 TLD30:TLO32 TUZ30:TVK32 UEV30:UFG32 UOR30:UPC32 UYN30:UYY32 VIJ30:VIU32 VSF30:VSQ32 WCB30:WCM32 WLX30:WMI32 WVT30:WWE32 JH30:JS32 TD30:TO32 TD26:TO26 JH26:JS26 WVT26:WWE26 WLX26:WMI26 WCB26:WCM26 VSF26:VSQ26 VIJ26:VIU26 UYN26:UYY26 UOR26:UPC26 UEV26:UFG26 TUZ26:TVK26 TLD26:TLO26 TBH26:TBS26 SRL26:SRW26 SHP26:SIA26 RXT26:RYE26 RNX26:ROI26 REB26:REM26 QUF26:QUQ26 QKJ26:QKU26 QAN26:QAY26 PQR26:PRC26 PGV26:PHG26 OWZ26:OXK26 OND26:ONO26 ODH26:ODS26 NTL26:NTW26 NJP26:NKA26 MZT26:NAE26 MPX26:MQI26 MGB26:MGM26 LWF26:LWQ26 LMJ26:LMU26 LCN26:LCY26 KSR26:KTC26 KIV26:KJG26 JYZ26:JZK26 JPD26:JPO26 JFH26:JFS26 IVL26:IVW26 ILP26:IMA26 IBT26:ICE26 HRX26:HSI26 HIB26:HIM26 GYF26:GYQ26 GOJ26:GOU26 GEN26:GEY26 FUR26:FVC26 FKV26:FLG26 FAZ26:FBK26 ERD26:ERO26 EHH26:EHS26 DXL26:DXW26 DNP26:DOA26 DDT26:DEE26 CTX26:CUI26 CKB26:CKM26 CAF26:CAQ26 BQJ26:BQU26 BGN26:BGY26 AWR26:AXC26 AMV26:ANG26 ACZ26:ADK26 L26:V26 L196634:W196640 L262170:W262176 L327706:W327712 L393242:W393248 L458778:W458784 L524314:W524320 L589850:W589856 L655386:W655392 L720922:W720928 L786458:W786464 L851994:W852000 L917530:W917536 L983066:W983072 L65562:W65568 L131098:W131104 L30:V30 L31:W32"/>
  </dataValidations>
  <pageMargins left="0.70866141732283472" right="0.70866141732283472" top="0.74803149606299213" bottom="0.74803149606299213" header="0.31496062992125984" footer="0.31496062992125984"/>
  <pageSetup paperSize="9"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F1" workbookViewId="0">
      <selection activeCell="I28" sqref="I28"/>
    </sheetView>
  </sheetViews>
  <sheetFormatPr defaultRowHeight="15"/>
  <cols>
    <col min="1" max="3" width="0" hidden="1" customWidth="1"/>
    <col min="4" max="4" width="8.7109375" hidden="1" customWidth="1"/>
    <col min="5" max="5" width="9.140625" hidden="1" customWidth="1"/>
    <col min="6" max="6" width="11.5703125" customWidth="1"/>
    <col min="7" max="7" width="29.140625" customWidth="1"/>
    <col min="8" max="8" width="33.5703125" customWidth="1"/>
    <col min="9" max="9" width="75.28515625" customWidth="1"/>
  </cols>
  <sheetData>
    <row r="1" spans="1:20">
      <c r="A1" s="321" t="s">
        <v>90</v>
      </c>
      <c r="B1" s="299"/>
      <c r="C1" s="299"/>
      <c r="D1" s="299"/>
      <c r="E1" s="299"/>
      <c r="F1" s="299"/>
      <c r="G1" s="299"/>
      <c r="H1" s="299"/>
      <c r="I1" s="299"/>
      <c r="J1" s="299"/>
      <c r="K1" s="299"/>
      <c r="L1" s="299"/>
      <c r="M1" s="299"/>
      <c r="N1" s="299"/>
      <c r="O1" s="299"/>
      <c r="P1" s="299"/>
      <c r="Q1" s="299"/>
      <c r="R1" s="299"/>
      <c r="S1" s="299"/>
      <c r="T1" s="299"/>
    </row>
    <row r="2" spans="1:20" ht="22.5">
      <c r="A2" s="299"/>
      <c r="B2" s="299"/>
      <c r="C2" s="299"/>
      <c r="D2" s="299"/>
      <c r="E2" s="299"/>
      <c r="F2" s="461" t="s">
        <v>106</v>
      </c>
      <c r="G2" s="462"/>
      <c r="H2" s="463"/>
      <c r="I2" s="316"/>
      <c r="J2" s="299"/>
      <c r="K2" s="299"/>
      <c r="L2" s="299"/>
      <c r="M2" s="299"/>
      <c r="N2" s="299"/>
      <c r="O2" s="299"/>
      <c r="P2" s="299"/>
      <c r="Q2" s="299"/>
      <c r="R2" s="299"/>
      <c r="S2" s="299"/>
      <c r="T2" s="299"/>
    </row>
    <row r="3" spans="1:20">
      <c r="A3" s="299"/>
      <c r="B3" s="299"/>
      <c r="C3" s="299"/>
      <c r="D3" s="299"/>
      <c r="E3" s="299"/>
      <c r="F3" s="299"/>
      <c r="G3" s="299"/>
      <c r="H3" s="299"/>
      <c r="I3" s="299"/>
      <c r="J3" s="299"/>
      <c r="K3" s="299"/>
      <c r="L3" s="299"/>
      <c r="M3" s="299"/>
      <c r="N3" s="299"/>
      <c r="O3" s="299"/>
      <c r="P3" s="299"/>
      <c r="Q3" s="299"/>
      <c r="R3" s="299"/>
      <c r="S3" s="299"/>
      <c r="T3" s="299"/>
    </row>
    <row r="4" spans="1:20">
      <c r="A4" s="291"/>
      <c r="B4" s="291"/>
      <c r="C4" s="291"/>
      <c r="D4" s="291"/>
      <c r="E4" s="320"/>
      <c r="F4" s="412" t="s">
        <v>107</v>
      </c>
      <c r="G4" s="412"/>
      <c r="H4" s="412"/>
      <c r="I4" s="505" t="s">
        <v>108</v>
      </c>
      <c r="J4" s="291"/>
      <c r="K4" s="291"/>
      <c r="L4" s="291"/>
      <c r="M4" s="291"/>
      <c r="N4" s="291"/>
      <c r="O4" s="291"/>
      <c r="P4" s="291"/>
      <c r="Q4" s="291"/>
      <c r="R4" s="291"/>
      <c r="S4" s="291"/>
      <c r="T4" s="291"/>
    </row>
    <row r="5" spans="1:20">
      <c r="A5" s="291"/>
      <c r="B5" s="291"/>
      <c r="C5" s="291"/>
      <c r="D5" s="291"/>
      <c r="E5" s="320"/>
      <c r="F5" s="290" t="s">
        <v>54</v>
      </c>
      <c r="G5" s="310" t="s">
        <v>109</v>
      </c>
      <c r="H5" s="306" t="s">
        <v>110</v>
      </c>
      <c r="I5" s="505"/>
      <c r="J5" s="291"/>
      <c r="K5" s="291"/>
      <c r="L5" s="291"/>
      <c r="M5" s="291"/>
      <c r="N5" s="291"/>
      <c r="O5" s="291"/>
      <c r="P5" s="291"/>
      <c r="Q5" s="291"/>
      <c r="R5" s="291"/>
      <c r="S5" s="291"/>
      <c r="T5" s="291"/>
    </row>
    <row r="6" spans="1:20">
      <c r="A6" s="291"/>
      <c r="B6" s="291"/>
      <c r="C6" s="291"/>
      <c r="D6" s="291"/>
      <c r="E6" s="320"/>
      <c r="F6" s="228" t="s">
        <v>56</v>
      </c>
      <c r="G6" s="289">
        <v>2</v>
      </c>
      <c r="H6" s="332">
        <v>3</v>
      </c>
      <c r="I6" s="288">
        <v>4</v>
      </c>
      <c r="J6" s="291">
        <v>4</v>
      </c>
      <c r="K6" s="291"/>
      <c r="L6" s="291"/>
      <c r="M6" s="291"/>
      <c r="N6" s="291"/>
      <c r="O6" s="291"/>
      <c r="P6" s="291"/>
      <c r="Q6" s="291"/>
      <c r="R6" s="291"/>
      <c r="S6" s="291"/>
      <c r="T6" s="291"/>
    </row>
    <row r="7" spans="1:20" ht="22.5">
      <c r="A7" s="291"/>
      <c r="B7" s="291"/>
      <c r="C7" s="291"/>
      <c r="D7" s="291"/>
      <c r="E7" s="320"/>
      <c r="F7" s="309">
        <v>1</v>
      </c>
      <c r="G7" s="312" t="s">
        <v>111</v>
      </c>
      <c r="H7" s="225">
        <v>43941</v>
      </c>
      <c r="I7" s="301" t="s">
        <v>112</v>
      </c>
      <c r="J7" s="287"/>
      <c r="K7" s="291"/>
      <c r="L7" s="291"/>
      <c r="M7" s="291"/>
      <c r="N7" s="291"/>
      <c r="O7" s="291"/>
      <c r="P7" s="291"/>
      <c r="Q7" s="291"/>
      <c r="R7" s="291"/>
      <c r="S7" s="291"/>
      <c r="T7" s="291"/>
    </row>
    <row r="8" spans="1:20" ht="56.25">
      <c r="A8" s="506">
        <v>1</v>
      </c>
      <c r="B8" s="291"/>
      <c r="C8" s="291"/>
      <c r="D8" s="291"/>
      <c r="E8" s="320"/>
      <c r="F8" s="309" t="s">
        <v>141</v>
      </c>
      <c r="G8" s="312" t="s">
        <v>113</v>
      </c>
      <c r="H8" s="305" t="s">
        <v>127</v>
      </c>
      <c r="I8" s="301" t="s">
        <v>114</v>
      </c>
      <c r="J8" s="287"/>
      <c r="K8" s="291"/>
      <c r="L8" s="291"/>
      <c r="M8" s="291"/>
      <c r="N8" s="291"/>
      <c r="O8" s="291"/>
      <c r="P8" s="291"/>
      <c r="Q8" s="291"/>
      <c r="R8" s="291"/>
      <c r="S8" s="291"/>
      <c r="T8" s="291"/>
    </row>
    <row r="9" spans="1:20" ht="45">
      <c r="A9" s="506"/>
      <c r="B9" s="291"/>
      <c r="C9" s="291"/>
      <c r="D9" s="291"/>
      <c r="E9" s="320"/>
      <c r="F9" s="309" t="s">
        <v>145</v>
      </c>
      <c r="G9" s="312" t="s">
        <v>115</v>
      </c>
      <c r="H9" s="305" t="s">
        <v>126</v>
      </c>
      <c r="I9" s="301" t="s">
        <v>116</v>
      </c>
      <c r="J9" s="287"/>
      <c r="K9" s="291"/>
      <c r="L9" s="291"/>
      <c r="M9" s="291"/>
      <c r="N9" s="291"/>
      <c r="O9" s="291"/>
      <c r="P9" s="291"/>
      <c r="Q9" s="291"/>
      <c r="R9" s="291"/>
      <c r="S9" s="291"/>
      <c r="T9" s="291"/>
    </row>
    <row r="10" spans="1:20" ht="33.75">
      <c r="A10" s="506"/>
      <c r="B10" s="291"/>
      <c r="C10" s="291"/>
      <c r="D10" s="291"/>
      <c r="E10" s="320"/>
      <c r="F10" s="309" t="s">
        <v>148</v>
      </c>
      <c r="G10" s="312" t="s">
        <v>117</v>
      </c>
      <c r="H10" s="306" t="s">
        <v>118</v>
      </c>
      <c r="I10" s="301"/>
      <c r="J10" s="287"/>
      <c r="K10" s="291"/>
      <c r="L10" s="291"/>
      <c r="M10" s="291"/>
      <c r="N10" s="291"/>
      <c r="O10" s="291"/>
      <c r="P10" s="291"/>
      <c r="Q10" s="291"/>
      <c r="R10" s="291"/>
      <c r="S10" s="291"/>
      <c r="T10" s="291"/>
    </row>
    <row r="11" spans="1:20" ht="22.5">
      <c r="A11" s="506"/>
      <c r="B11" s="506">
        <v>1</v>
      </c>
      <c r="C11" s="286"/>
      <c r="D11" s="286"/>
      <c r="E11" s="320"/>
      <c r="F11" s="309" t="s">
        <v>163</v>
      </c>
      <c r="G11" s="307" t="s">
        <v>119</v>
      </c>
      <c r="H11" s="305" t="s">
        <v>2</v>
      </c>
      <c r="I11" s="301" t="s">
        <v>120</v>
      </c>
      <c r="J11" s="287"/>
      <c r="K11" s="291"/>
      <c r="L11" s="291"/>
      <c r="M11" s="291"/>
      <c r="N11" s="291"/>
      <c r="O11" s="291"/>
      <c r="P11" s="291"/>
      <c r="Q11" s="291"/>
      <c r="R11" s="291"/>
      <c r="S11" s="291"/>
      <c r="T11" s="291"/>
    </row>
    <row r="12" spans="1:20" ht="22.5">
      <c r="A12" s="506"/>
      <c r="B12" s="506"/>
      <c r="C12" s="506">
        <v>1</v>
      </c>
      <c r="D12" s="286"/>
      <c r="E12" s="320"/>
      <c r="F12" s="309" t="s">
        <v>164</v>
      </c>
      <c r="G12" s="311" t="s">
        <v>121</v>
      </c>
      <c r="H12" s="305" t="s">
        <v>70</v>
      </c>
      <c r="I12" s="301" t="s">
        <v>122</v>
      </c>
      <c r="J12" s="287"/>
      <c r="K12" s="291"/>
      <c r="L12" s="291"/>
      <c r="M12" s="291"/>
      <c r="N12" s="291"/>
      <c r="O12" s="291"/>
      <c r="P12" s="291"/>
      <c r="Q12" s="291"/>
      <c r="R12" s="291"/>
      <c r="S12" s="291"/>
      <c r="T12" s="291"/>
    </row>
    <row r="13" spans="1:20" ht="84.75" customHeight="1">
      <c r="A13" s="506"/>
      <c r="B13" s="506"/>
      <c r="C13" s="506"/>
      <c r="D13" s="286">
        <v>1</v>
      </c>
      <c r="E13" s="320"/>
      <c r="F13" s="309" t="s">
        <v>165</v>
      </c>
      <c r="G13" s="315" t="s">
        <v>123</v>
      </c>
      <c r="H13" s="305" t="s">
        <v>128</v>
      </c>
      <c r="I13" s="322" t="s">
        <v>124</v>
      </c>
      <c r="J13" s="287"/>
      <c r="K13" s="291"/>
      <c r="L13" s="291"/>
      <c r="M13" s="291"/>
      <c r="N13" s="291"/>
      <c r="O13" s="291"/>
      <c r="P13" s="291"/>
      <c r="Q13" s="291"/>
      <c r="R13" s="291"/>
      <c r="S13" s="291"/>
      <c r="T13" s="291"/>
    </row>
    <row r="14" spans="1:20">
      <c r="A14" s="227"/>
      <c r="B14" s="227"/>
      <c r="C14" s="227"/>
      <c r="D14" s="227"/>
      <c r="E14" s="285"/>
      <c r="F14" s="308"/>
      <c r="G14" s="313"/>
      <c r="H14" s="314"/>
      <c r="I14" s="303"/>
      <c r="J14" s="227"/>
      <c r="K14" s="227"/>
      <c r="L14" s="227"/>
      <c r="M14" s="227"/>
      <c r="N14" s="227"/>
      <c r="O14" s="227"/>
      <c r="P14" s="227"/>
      <c r="Q14" s="227"/>
      <c r="R14" s="227"/>
      <c r="S14" s="227"/>
      <c r="T14" s="227"/>
    </row>
    <row r="15" spans="1:20">
      <c r="A15" s="227"/>
      <c r="B15" s="227"/>
      <c r="C15" s="227"/>
      <c r="D15" s="227"/>
      <c r="E15" s="285"/>
      <c r="F15" s="308"/>
      <c r="G15" s="459" t="s">
        <v>125</v>
      </c>
      <c r="H15" s="459"/>
      <c r="I15" s="303"/>
      <c r="J15" s="227"/>
      <c r="K15" s="227"/>
      <c r="L15" s="227"/>
      <c r="M15" s="227"/>
      <c r="N15" s="227"/>
      <c r="O15" s="227"/>
      <c r="P15" s="227"/>
      <c r="Q15" s="227"/>
      <c r="R15" s="227"/>
      <c r="S15" s="227"/>
      <c r="T15" s="227"/>
    </row>
  </sheetData>
  <mergeCells count="7">
    <mergeCell ref="G15:H15"/>
    <mergeCell ref="F2:H2"/>
    <mergeCell ref="F4:H4"/>
    <mergeCell ref="I4:I5"/>
    <mergeCell ref="A8:A13"/>
    <mergeCell ref="B11:B13"/>
    <mergeCell ref="C12:C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topLeftCell="C4" workbookViewId="0">
      <selection activeCell="H18" sqref="H18"/>
    </sheetView>
  </sheetViews>
  <sheetFormatPr defaultColWidth="10.5703125" defaultRowHeight="14.25"/>
  <cols>
    <col min="1" max="1" width="9.140625" style="319" hidden="1" customWidth="1"/>
    <col min="2" max="2" width="9.140625" style="300" hidden="1" customWidth="1"/>
    <col min="3" max="3" width="3.7109375" style="296" customWidth="1"/>
    <col min="4" max="4" width="6.28515625" style="292" bestFit="1" customWidth="1"/>
    <col min="5" max="5" width="64.140625" style="292" customWidth="1"/>
    <col min="6" max="7" width="35.7109375" style="292" customWidth="1"/>
    <col min="8" max="8" width="115.7109375" style="292" customWidth="1"/>
    <col min="9" max="9" width="10.5703125" style="292"/>
    <col min="10" max="11" width="10.5703125" style="302"/>
    <col min="12" max="16384" width="10.5703125" style="292"/>
  </cols>
  <sheetData>
    <row r="1" spans="1:17" hidden="1">
      <c r="N1" s="329"/>
      <c r="O1" s="329"/>
      <c r="Q1" s="329"/>
    </row>
    <row r="2" spans="1:17" hidden="1"/>
    <row r="3" spans="1:17" hidden="1"/>
    <row r="4" spans="1:17">
      <c r="C4" s="295"/>
      <c r="D4" s="317"/>
      <c r="E4" s="317"/>
      <c r="F4" s="317"/>
      <c r="G4" s="324"/>
      <c r="H4" s="324"/>
    </row>
    <row r="5" spans="1:17" ht="22.5">
      <c r="C5" s="295"/>
      <c r="D5" s="466" t="s">
        <v>166</v>
      </c>
      <c r="E5" s="466"/>
      <c r="F5" s="466"/>
      <c r="G5" s="466"/>
      <c r="H5" s="323"/>
    </row>
    <row r="6" spans="1:17">
      <c r="C6" s="295"/>
      <c r="D6" s="317"/>
      <c r="E6" s="325"/>
      <c r="F6" s="325"/>
      <c r="G6" s="318"/>
      <c r="H6" s="326"/>
    </row>
    <row r="7" spans="1:17">
      <c r="C7" s="295"/>
      <c r="D7" s="472" t="s">
        <v>107</v>
      </c>
      <c r="E7" s="472"/>
      <c r="F7" s="472"/>
      <c r="G7" s="472"/>
      <c r="H7" s="507" t="s">
        <v>108</v>
      </c>
    </row>
    <row r="8" spans="1:17" ht="15">
      <c r="C8" s="295"/>
      <c r="D8" s="297" t="s">
        <v>54</v>
      </c>
      <c r="E8" s="237" t="s">
        <v>109</v>
      </c>
      <c r="F8" s="237" t="s">
        <v>110</v>
      </c>
      <c r="G8" s="237" t="s">
        <v>133</v>
      </c>
      <c r="H8" s="507"/>
    </row>
    <row r="9" spans="1:17">
      <c r="C9" s="295"/>
      <c r="D9" s="293" t="s">
        <v>56</v>
      </c>
      <c r="E9" s="293" t="s">
        <v>57</v>
      </c>
      <c r="F9" s="293" t="s">
        <v>58</v>
      </c>
      <c r="G9" s="293" t="s">
        <v>59</v>
      </c>
      <c r="H9" s="293" t="s">
        <v>60</v>
      </c>
    </row>
    <row r="10" spans="1:17" ht="45">
      <c r="A10" s="304"/>
      <c r="C10" s="295"/>
      <c r="D10" s="240" t="s">
        <v>56</v>
      </c>
      <c r="E10" s="241" t="s">
        <v>167</v>
      </c>
      <c r="F10" s="238" t="s">
        <v>173</v>
      </c>
      <c r="G10" s="527" t="s">
        <v>205</v>
      </c>
      <c r="H10" s="502" t="s">
        <v>168</v>
      </c>
    </row>
    <row r="11" spans="1:17" ht="45">
      <c r="A11" s="304"/>
      <c r="C11" s="295"/>
      <c r="D11" s="240" t="s">
        <v>57</v>
      </c>
      <c r="E11" s="241" t="s">
        <v>169</v>
      </c>
      <c r="F11" s="238" t="s">
        <v>173</v>
      </c>
      <c r="G11" s="527" t="s">
        <v>205</v>
      </c>
      <c r="H11" s="503"/>
    </row>
    <row r="12" spans="1:17" ht="45">
      <c r="A12" s="284"/>
      <c r="C12" s="294"/>
      <c r="D12" s="240" t="s">
        <v>58</v>
      </c>
      <c r="E12" s="241" t="s">
        <v>170</v>
      </c>
      <c r="F12" s="238" t="s">
        <v>173</v>
      </c>
      <c r="G12" s="527" t="s">
        <v>205</v>
      </c>
      <c r="H12" s="503"/>
      <c r="I12" s="302"/>
      <c r="K12" s="292"/>
    </row>
    <row r="13" spans="1:17" ht="45">
      <c r="A13" s="284"/>
      <c r="C13" s="294"/>
      <c r="D13" s="240" t="s">
        <v>59</v>
      </c>
      <c r="E13" s="241" t="s">
        <v>171</v>
      </c>
      <c r="F13" s="238" t="s">
        <v>173</v>
      </c>
      <c r="G13" s="527" t="s">
        <v>205</v>
      </c>
      <c r="H13" s="503"/>
      <c r="I13" s="302"/>
      <c r="K13" s="292"/>
    </row>
    <row r="14" spans="1:17">
      <c r="A14" s="304"/>
      <c r="C14" s="295"/>
      <c r="D14" s="298"/>
      <c r="E14" s="330" t="s">
        <v>172</v>
      </c>
      <c r="F14" s="328"/>
      <c r="G14" s="327"/>
      <c r="H14" s="504"/>
    </row>
    <row r="15" spans="1:17">
      <c r="D15" s="331"/>
      <c r="E15" s="331"/>
      <c r="F15" s="331"/>
      <c r="G15" s="331"/>
      <c r="H15" s="331"/>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 type="textLength" operator="lessThanOrEqual" allowBlank="1" showInputMessage="1" showErrorMessage="1" errorTitle="Ошибка" error="Допускается ввод не более 900 символов!" sqref="H10 E13:F13 F10:F12">
      <formula1>900</formula1>
    </dataValidation>
  </dataValidations>
  <hyperlinks>
    <hyperlink ref="G10" r:id="rId1"/>
    <hyperlink ref="G11" r:id="rId2"/>
    <hyperlink ref="G12" r:id="rId3"/>
    <hyperlink ref="G13" r:id="rId4"/>
  </hyperlinks>
  <pageMargins left="0.70866141732283472" right="0.70866141732283472" top="0.74803149606299213" bottom="0.74803149606299213" header="0.31496062992125984" footer="0.31496062992125984"/>
  <pageSetup paperSize="9" scale="50"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topLeftCell="F1" workbookViewId="0">
      <selection activeCell="F1" sqref="A1:XFD1048576"/>
    </sheetView>
  </sheetViews>
  <sheetFormatPr defaultRowHeight="15"/>
  <cols>
    <col min="1" max="3" width="0" hidden="1" customWidth="1"/>
    <col min="4" max="4" width="8.7109375" hidden="1" customWidth="1"/>
    <col min="5" max="5" width="9.140625" hidden="1" customWidth="1"/>
    <col min="6" max="6" width="11.5703125" customWidth="1"/>
    <col min="7" max="7" width="29.140625" customWidth="1"/>
    <col min="8" max="8" width="33.5703125" customWidth="1"/>
    <col min="9" max="9" width="75.28515625" customWidth="1"/>
  </cols>
  <sheetData>
    <row r="1" spans="1:20">
      <c r="A1" s="321" t="s">
        <v>90</v>
      </c>
      <c r="B1" s="299"/>
      <c r="C1" s="299"/>
      <c r="D1" s="299"/>
      <c r="E1" s="299"/>
      <c r="F1" s="299"/>
      <c r="G1" s="299"/>
      <c r="H1" s="299"/>
      <c r="I1" s="299"/>
      <c r="J1" s="299"/>
      <c r="K1" s="299"/>
      <c r="L1" s="299"/>
      <c r="M1" s="299"/>
      <c r="N1" s="299"/>
      <c r="O1" s="299"/>
      <c r="P1" s="299"/>
      <c r="Q1" s="299"/>
      <c r="R1" s="299"/>
      <c r="S1" s="299"/>
      <c r="T1" s="299"/>
    </row>
    <row r="2" spans="1:20" ht="22.5">
      <c r="A2" s="299"/>
      <c r="B2" s="299"/>
      <c r="C2" s="299"/>
      <c r="D2" s="299"/>
      <c r="E2" s="299"/>
      <c r="F2" s="461" t="s">
        <v>106</v>
      </c>
      <c r="G2" s="462"/>
      <c r="H2" s="463"/>
      <c r="I2" s="316"/>
      <c r="J2" s="299"/>
      <c r="K2" s="299"/>
      <c r="L2" s="299"/>
      <c r="M2" s="299"/>
      <c r="N2" s="299"/>
      <c r="O2" s="299"/>
      <c r="P2" s="299"/>
      <c r="Q2" s="299"/>
      <c r="R2" s="299"/>
      <c r="S2" s="299"/>
      <c r="T2" s="299"/>
    </row>
    <row r="3" spans="1:20">
      <c r="A3" s="299"/>
      <c r="B3" s="299"/>
      <c r="C3" s="299"/>
      <c r="D3" s="299"/>
      <c r="E3" s="299"/>
      <c r="F3" s="299"/>
      <c r="G3" s="299"/>
      <c r="H3" s="299"/>
      <c r="I3" s="299"/>
      <c r="J3" s="299"/>
      <c r="K3" s="299"/>
      <c r="L3" s="299"/>
      <c r="M3" s="299"/>
      <c r="N3" s="299"/>
      <c r="O3" s="299"/>
      <c r="P3" s="299"/>
      <c r="Q3" s="299"/>
      <c r="R3" s="299"/>
      <c r="S3" s="299"/>
      <c r="T3" s="299"/>
    </row>
    <row r="4" spans="1:20">
      <c r="A4" s="291"/>
      <c r="B4" s="291"/>
      <c r="C4" s="291"/>
      <c r="D4" s="291"/>
      <c r="E4" s="320"/>
      <c r="F4" s="412" t="s">
        <v>107</v>
      </c>
      <c r="G4" s="412"/>
      <c r="H4" s="412"/>
      <c r="I4" s="505" t="s">
        <v>108</v>
      </c>
      <c r="J4" s="291"/>
      <c r="K4" s="291"/>
      <c r="L4" s="291"/>
      <c r="M4" s="291"/>
      <c r="N4" s="291"/>
      <c r="O4" s="291"/>
      <c r="P4" s="291"/>
      <c r="Q4" s="291"/>
      <c r="R4" s="291"/>
      <c r="S4" s="291"/>
      <c r="T4" s="291"/>
    </row>
    <row r="5" spans="1:20">
      <c r="A5" s="291"/>
      <c r="B5" s="291"/>
      <c r="C5" s="291"/>
      <c r="D5" s="291"/>
      <c r="E5" s="320"/>
      <c r="F5" s="290" t="s">
        <v>54</v>
      </c>
      <c r="G5" s="310" t="s">
        <v>109</v>
      </c>
      <c r="H5" s="306" t="s">
        <v>110</v>
      </c>
      <c r="I5" s="505"/>
      <c r="J5" s="291"/>
      <c r="K5" s="291"/>
      <c r="L5" s="291"/>
      <c r="M5" s="291"/>
      <c r="N5" s="291"/>
      <c r="O5" s="291"/>
      <c r="P5" s="291"/>
      <c r="Q5" s="291"/>
      <c r="R5" s="291"/>
      <c r="S5" s="291"/>
      <c r="T5" s="291"/>
    </row>
    <row r="6" spans="1:20">
      <c r="A6" s="291"/>
      <c r="B6" s="291"/>
      <c r="C6" s="291"/>
      <c r="D6" s="291"/>
      <c r="E6" s="320"/>
      <c r="F6" s="228" t="s">
        <v>56</v>
      </c>
      <c r="G6" s="289">
        <v>2</v>
      </c>
      <c r="H6" s="332">
        <v>3</v>
      </c>
      <c r="I6" s="288">
        <v>4</v>
      </c>
      <c r="J6" s="291">
        <v>4</v>
      </c>
      <c r="K6" s="291"/>
      <c r="L6" s="291"/>
      <c r="M6" s="291"/>
      <c r="N6" s="291"/>
      <c r="O6" s="291"/>
      <c r="P6" s="291"/>
      <c r="Q6" s="291"/>
      <c r="R6" s="291"/>
      <c r="S6" s="291"/>
      <c r="T6" s="291"/>
    </row>
    <row r="7" spans="1:20" ht="22.5">
      <c r="A7" s="291"/>
      <c r="B7" s="291"/>
      <c r="C7" s="291"/>
      <c r="D7" s="291"/>
      <c r="E7" s="320"/>
      <c r="F7" s="309">
        <v>1</v>
      </c>
      <c r="G7" s="312" t="s">
        <v>111</v>
      </c>
      <c r="H7" s="225">
        <v>43941</v>
      </c>
      <c r="I7" s="301" t="s">
        <v>112</v>
      </c>
      <c r="J7" s="287"/>
      <c r="K7" s="291"/>
      <c r="L7" s="291"/>
      <c r="M7" s="291"/>
      <c r="N7" s="291"/>
      <c r="O7" s="291"/>
      <c r="P7" s="291"/>
      <c r="Q7" s="291"/>
      <c r="R7" s="291"/>
      <c r="S7" s="291"/>
      <c r="T7" s="291"/>
    </row>
    <row r="8" spans="1:20" ht="56.25">
      <c r="A8" s="506">
        <v>1</v>
      </c>
      <c r="B8" s="291"/>
      <c r="C8" s="291"/>
      <c r="D8" s="291"/>
      <c r="E8" s="320"/>
      <c r="F8" s="309" t="s">
        <v>141</v>
      </c>
      <c r="G8" s="312" t="s">
        <v>113</v>
      </c>
      <c r="H8" s="305" t="s">
        <v>127</v>
      </c>
      <c r="I8" s="301" t="s">
        <v>114</v>
      </c>
      <c r="J8" s="287"/>
      <c r="K8" s="291"/>
      <c r="L8" s="291"/>
      <c r="M8" s="291"/>
      <c r="N8" s="291"/>
      <c r="O8" s="291"/>
      <c r="P8" s="291"/>
      <c r="Q8" s="291"/>
      <c r="R8" s="291"/>
      <c r="S8" s="291"/>
      <c r="T8" s="291"/>
    </row>
    <row r="9" spans="1:20" ht="45">
      <c r="A9" s="506"/>
      <c r="B9" s="291"/>
      <c r="C9" s="291"/>
      <c r="D9" s="291"/>
      <c r="E9" s="320"/>
      <c r="F9" s="309" t="s">
        <v>145</v>
      </c>
      <c r="G9" s="312" t="s">
        <v>115</v>
      </c>
      <c r="H9" s="305" t="s">
        <v>126</v>
      </c>
      <c r="I9" s="301" t="s">
        <v>116</v>
      </c>
      <c r="J9" s="287"/>
      <c r="K9" s="291"/>
      <c r="L9" s="291"/>
      <c r="M9" s="291"/>
      <c r="N9" s="291"/>
      <c r="O9" s="291"/>
      <c r="P9" s="291"/>
      <c r="Q9" s="291"/>
      <c r="R9" s="291"/>
      <c r="S9" s="291"/>
      <c r="T9" s="291"/>
    </row>
    <row r="10" spans="1:20" ht="33.75">
      <c r="A10" s="506"/>
      <c r="B10" s="291"/>
      <c r="C10" s="291"/>
      <c r="D10" s="291"/>
      <c r="E10" s="320"/>
      <c r="F10" s="309" t="s">
        <v>148</v>
      </c>
      <c r="G10" s="312" t="s">
        <v>117</v>
      </c>
      <c r="H10" s="306" t="s">
        <v>118</v>
      </c>
      <c r="I10" s="301"/>
      <c r="J10" s="287"/>
      <c r="K10" s="291"/>
      <c r="L10" s="291"/>
      <c r="M10" s="291"/>
      <c r="N10" s="291"/>
      <c r="O10" s="291"/>
      <c r="P10" s="291"/>
      <c r="Q10" s="291"/>
      <c r="R10" s="291"/>
      <c r="S10" s="291"/>
      <c r="T10" s="291"/>
    </row>
    <row r="11" spans="1:20" ht="22.5">
      <c r="A11" s="506"/>
      <c r="B11" s="506">
        <v>1</v>
      </c>
      <c r="C11" s="286"/>
      <c r="D11" s="286"/>
      <c r="E11" s="320"/>
      <c r="F11" s="309" t="s">
        <v>163</v>
      </c>
      <c r="G11" s="307" t="s">
        <v>119</v>
      </c>
      <c r="H11" s="305" t="s">
        <v>2</v>
      </c>
      <c r="I11" s="301" t="s">
        <v>120</v>
      </c>
      <c r="J11" s="287"/>
      <c r="K11" s="291"/>
      <c r="L11" s="291"/>
      <c r="M11" s="291"/>
      <c r="N11" s="291"/>
      <c r="O11" s="291"/>
      <c r="P11" s="291"/>
      <c r="Q11" s="291"/>
      <c r="R11" s="291"/>
      <c r="S11" s="291"/>
      <c r="T11" s="291"/>
    </row>
    <row r="12" spans="1:20" ht="22.5">
      <c r="A12" s="506"/>
      <c r="B12" s="506"/>
      <c r="C12" s="506">
        <v>1</v>
      </c>
      <c r="D12" s="286"/>
      <c r="E12" s="320"/>
      <c r="F12" s="309" t="s">
        <v>164</v>
      </c>
      <c r="G12" s="311" t="s">
        <v>121</v>
      </c>
      <c r="H12" s="305" t="s">
        <v>70</v>
      </c>
      <c r="I12" s="301" t="s">
        <v>122</v>
      </c>
      <c r="J12" s="287"/>
      <c r="K12" s="291"/>
      <c r="L12" s="291"/>
      <c r="M12" s="291"/>
      <c r="N12" s="291"/>
      <c r="O12" s="291"/>
      <c r="P12" s="291"/>
      <c r="Q12" s="291"/>
      <c r="R12" s="291"/>
      <c r="S12" s="291"/>
      <c r="T12" s="291"/>
    </row>
    <row r="13" spans="1:20" ht="84.75" customHeight="1">
      <c r="A13" s="506"/>
      <c r="B13" s="506"/>
      <c r="C13" s="506"/>
      <c r="D13" s="286">
        <v>1</v>
      </c>
      <c r="E13" s="320"/>
      <c r="F13" s="309" t="s">
        <v>165</v>
      </c>
      <c r="G13" s="315" t="s">
        <v>123</v>
      </c>
      <c r="H13" s="305" t="s">
        <v>128</v>
      </c>
      <c r="I13" s="322" t="s">
        <v>124</v>
      </c>
      <c r="J13" s="287"/>
      <c r="K13" s="291"/>
      <c r="L13" s="291"/>
      <c r="M13" s="291"/>
      <c r="N13" s="291"/>
      <c r="O13" s="291"/>
      <c r="P13" s="291"/>
      <c r="Q13" s="291"/>
      <c r="R13" s="291"/>
      <c r="S13" s="291"/>
      <c r="T13" s="291"/>
    </row>
    <row r="14" spans="1:20">
      <c r="A14" s="227"/>
      <c r="B14" s="227"/>
      <c r="C14" s="227"/>
      <c r="D14" s="227"/>
      <c r="E14" s="285"/>
      <c r="F14" s="308"/>
      <c r="G14" s="313"/>
      <c r="H14" s="314"/>
      <c r="I14" s="303"/>
      <c r="J14" s="227"/>
      <c r="K14" s="227"/>
      <c r="L14" s="227"/>
      <c r="M14" s="227"/>
      <c r="N14" s="227"/>
      <c r="O14" s="227"/>
      <c r="P14" s="227"/>
      <c r="Q14" s="227"/>
      <c r="R14" s="227"/>
      <c r="S14" s="227"/>
      <c r="T14" s="227"/>
    </row>
    <row r="15" spans="1:20">
      <c r="A15" s="227"/>
      <c r="B15" s="227"/>
      <c r="C15" s="227"/>
      <c r="D15" s="227"/>
      <c r="E15" s="285"/>
      <c r="F15" s="308"/>
      <c r="G15" s="459" t="s">
        <v>125</v>
      </c>
      <c r="H15" s="459"/>
      <c r="I15" s="303"/>
      <c r="J15" s="227"/>
      <c r="K15" s="227"/>
      <c r="L15" s="227"/>
      <c r="M15" s="227"/>
      <c r="N15" s="227"/>
      <c r="O15" s="227"/>
      <c r="P15" s="227"/>
      <c r="Q15" s="227"/>
      <c r="R15" s="227"/>
      <c r="S15" s="227"/>
      <c r="T15" s="227"/>
    </row>
  </sheetData>
  <mergeCells count="7">
    <mergeCell ref="G15:H15"/>
    <mergeCell ref="F2:H2"/>
    <mergeCell ref="F4:H4"/>
    <mergeCell ref="I4:I5"/>
    <mergeCell ref="A8:A13"/>
    <mergeCell ref="B11:B13"/>
    <mergeCell ref="C12:C13"/>
  </mergeCells>
  <pageMargins left="0.70866141732283472" right="0.70866141732283472" top="0.74803149606299213" bottom="0.74803149606299213" header="0.31496062992125984" footer="0.31496062992125984"/>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4"/>
  <sheetViews>
    <sheetView topLeftCell="C4" workbookViewId="0">
      <selection activeCell="F8" sqref="F8:K8"/>
    </sheetView>
  </sheetViews>
  <sheetFormatPr defaultColWidth="10.5703125" defaultRowHeight="11.25"/>
  <cols>
    <col min="1" max="1" width="9.140625" style="234" hidden="1" customWidth="1"/>
    <col min="2" max="2" width="9.140625" style="231" hidden="1" customWidth="1"/>
    <col min="3" max="3" width="10.5703125" style="229"/>
    <col min="4" max="4" width="10.5703125" style="232"/>
    <col min="5" max="5" width="44" style="232" customWidth="1"/>
    <col min="6" max="6" width="27.85546875" style="229" customWidth="1"/>
    <col min="7" max="7" width="0" style="229" hidden="1" customWidth="1"/>
    <col min="8" max="8" width="12.42578125" style="229" customWidth="1"/>
    <col min="9" max="9" width="10.5703125" style="229"/>
    <col min="10" max="10" width="30.42578125" style="229" customWidth="1"/>
    <col min="11" max="11" width="15.42578125" style="229" customWidth="1"/>
    <col min="12" max="12" width="56.85546875" style="229" customWidth="1"/>
    <col min="13" max="16384" width="10.5703125" style="229"/>
  </cols>
  <sheetData>
    <row r="1" spans="1:32">
      <c r="A1" s="260"/>
      <c r="B1" s="260"/>
      <c r="C1" s="260"/>
      <c r="D1" s="260"/>
      <c r="E1" s="260"/>
      <c r="F1" s="260"/>
      <c r="G1" s="260"/>
      <c r="H1" s="260"/>
      <c r="I1" s="260"/>
      <c r="J1" s="260"/>
      <c r="K1" s="260"/>
      <c r="L1" s="260"/>
      <c r="M1" s="260"/>
      <c r="N1" s="260"/>
      <c r="O1" s="260"/>
      <c r="P1" s="260"/>
      <c r="Q1" s="260"/>
      <c r="R1" s="260"/>
      <c r="S1" s="278"/>
      <c r="T1" s="260"/>
      <c r="U1" s="260"/>
      <c r="V1" s="260"/>
      <c r="W1" s="260"/>
      <c r="X1" s="260"/>
      <c r="Y1" s="260"/>
      <c r="Z1" s="260"/>
      <c r="AA1" s="260"/>
      <c r="AB1" s="260"/>
      <c r="AC1" s="260"/>
      <c r="AD1" s="260"/>
      <c r="AE1" s="260"/>
      <c r="AF1" s="279"/>
    </row>
    <row r="2" spans="1:32">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row>
    <row r="3" spans="1:32">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14.25">
      <c r="A4" s="260"/>
      <c r="B4" s="260"/>
      <c r="C4" s="258"/>
      <c r="D4" s="265"/>
      <c r="E4" s="265"/>
      <c r="F4" s="265"/>
      <c r="G4" s="265"/>
      <c r="H4" s="265"/>
      <c r="I4" s="265"/>
      <c r="J4" s="265"/>
      <c r="K4" s="274"/>
      <c r="L4" s="274"/>
      <c r="M4" s="260"/>
      <c r="N4" s="260"/>
      <c r="O4" s="260"/>
      <c r="P4" s="260"/>
      <c r="Q4" s="260"/>
      <c r="R4" s="260"/>
      <c r="S4" s="260"/>
      <c r="T4" s="260"/>
      <c r="U4" s="260"/>
      <c r="V4" s="260"/>
      <c r="W4" s="260"/>
      <c r="X4" s="260"/>
      <c r="Y4" s="260"/>
      <c r="Z4" s="260"/>
      <c r="AA4" s="260"/>
      <c r="AB4" s="260"/>
      <c r="AC4" s="260"/>
      <c r="AD4" s="260"/>
      <c r="AE4" s="260"/>
      <c r="AF4" s="260"/>
    </row>
    <row r="5" spans="1:32" ht="14.25" customHeight="1">
      <c r="A5" s="260"/>
      <c r="B5" s="260"/>
      <c r="C5" s="258"/>
      <c r="D5" s="466" t="s">
        <v>131</v>
      </c>
      <c r="E5" s="466"/>
      <c r="F5" s="466"/>
      <c r="G5" s="466"/>
      <c r="H5" s="466"/>
      <c r="I5" s="466"/>
      <c r="J5" s="466"/>
      <c r="K5" s="466"/>
      <c r="L5" s="273"/>
      <c r="M5" s="260"/>
      <c r="N5" s="260"/>
      <c r="O5" s="260"/>
      <c r="P5" s="260"/>
      <c r="Q5" s="260"/>
      <c r="R5" s="260"/>
      <c r="S5" s="260"/>
      <c r="T5" s="260"/>
      <c r="U5" s="260"/>
      <c r="V5" s="260"/>
      <c r="W5" s="260"/>
      <c r="X5" s="260"/>
      <c r="Y5" s="260"/>
      <c r="Z5" s="260"/>
      <c r="AA5" s="260"/>
      <c r="AB5" s="260"/>
      <c r="AC5" s="260"/>
      <c r="AD5" s="260"/>
      <c r="AE5" s="260"/>
      <c r="AF5" s="260"/>
    </row>
    <row r="6" spans="1:32" ht="14.25">
      <c r="A6" s="260"/>
      <c r="B6" s="260"/>
      <c r="C6" s="258"/>
      <c r="D6" s="265"/>
      <c r="E6" s="275"/>
      <c r="F6" s="275"/>
      <c r="G6" s="275"/>
      <c r="H6" s="275"/>
      <c r="I6" s="275"/>
      <c r="J6" s="275"/>
      <c r="K6" s="266"/>
      <c r="L6" s="276"/>
      <c r="M6" s="260"/>
      <c r="N6" s="260"/>
      <c r="O6" s="260"/>
      <c r="P6" s="260"/>
      <c r="Q6" s="260"/>
      <c r="R6" s="260"/>
      <c r="S6" s="260"/>
      <c r="T6" s="260"/>
      <c r="U6" s="260"/>
      <c r="V6" s="260"/>
      <c r="W6" s="260"/>
      <c r="X6" s="260"/>
      <c r="Y6" s="260"/>
      <c r="Z6" s="260"/>
      <c r="AA6" s="260"/>
      <c r="AB6" s="260"/>
      <c r="AC6" s="260"/>
      <c r="AD6" s="260"/>
      <c r="AE6" s="260"/>
      <c r="AF6" s="260"/>
    </row>
    <row r="7" spans="1:32" ht="22.5">
      <c r="A7" s="260"/>
      <c r="B7" s="260"/>
      <c r="C7" s="258"/>
      <c r="D7" s="265"/>
      <c r="E7" s="253" t="s">
        <v>11</v>
      </c>
      <c r="F7" s="468">
        <v>43941</v>
      </c>
      <c r="G7" s="469"/>
      <c r="H7" s="469"/>
      <c r="I7" s="469"/>
      <c r="J7" s="469"/>
      <c r="K7" s="469"/>
      <c r="L7" s="283"/>
      <c r="M7" s="267"/>
      <c r="N7" s="260"/>
      <c r="O7" s="260"/>
      <c r="P7" s="260"/>
      <c r="Q7" s="260"/>
      <c r="R7" s="260"/>
      <c r="S7" s="260"/>
      <c r="T7" s="260"/>
      <c r="U7" s="260"/>
      <c r="V7" s="260"/>
      <c r="W7" s="260"/>
      <c r="X7" s="260"/>
      <c r="Y7" s="260"/>
      <c r="Z7" s="260"/>
      <c r="AA7" s="260"/>
      <c r="AB7" s="260"/>
      <c r="AC7" s="260"/>
      <c r="AD7" s="260"/>
      <c r="AE7" s="260"/>
      <c r="AF7" s="260"/>
    </row>
    <row r="8" spans="1:32" ht="22.5">
      <c r="A8" s="260"/>
      <c r="B8" s="260"/>
      <c r="C8" s="258"/>
      <c r="D8" s="265"/>
      <c r="E8" s="253" t="s">
        <v>12</v>
      </c>
      <c r="F8" s="469" t="s">
        <v>174</v>
      </c>
      <c r="G8" s="469"/>
      <c r="H8" s="469"/>
      <c r="I8" s="469"/>
      <c r="J8" s="469"/>
      <c r="K8" s="469"/>
      <c r="L8" s="283"/>
      <c r="M8" s="267"/>
      <c r="N8" s="260"/>
      <c r="O8" s="260"/>
      <c r="P8" s="260"/>
      <c r="Q8" s="260"/>
      <c r="R8" s="260"/>
      <c r="S8" s="260"/>
      <c r="T8" s="260"/>
      <c r="U8" s="260"/>
      <c r="V8" s="260"/>
      <c r="W8" s="260"/>
      <c r="X8" s="260"/>
      <c r="Y8" s="260"/>
      <c r="Z8" s="260"/>
      <c r="AA8" s="260"/>
      <c r="AB8" s="260"/>
      <c r="AC8" s="260"/>
      <c r="AD8" s="260"/>
      <c r="AE8" s="260"/>
      <c r="AF8" s="260"/>
    </row>
    <row r="9" spans="1:32" ht="14.25">
      <c r="A9" s="260"/>
      <c r="B9" s="260"/>
      <c r="C9" s="258"/>
      <c r="D9" s="265"/>
      <c r="E9" s="275"/>
      <c r="F9" s="275"/>
      <c r="G9" s="275"/>
      <c r="H9" s="275"/>
      <c r="I9" s="275"/>
      <c r="J9" s="275"/>
      <c r="K9" s="266"/>
      <c r="L9" s="276"/>
      <c r="M9" s="260"/>
      <c r="N9" s="260"/>
      <c r="O9" s="260"/>
      <c r="P9" s="260"/>
      <c r="Q9" s="260"/>
      <c r="R9" s="260"/>
      <c r="S9" s="260"/>
      <c r="T9" s="260"/>
      <c r="U9" s="260"/>
      <c r="V9" s="260"/>
      <c r="W9" s="260"/>
      <c r="X9" s="260"/>
      <c r="Y9" s="260"/>
      <c r="Z9" s="260"/>
      <c r="AA9" s="260"/>
      <c r="AB9" s="260"/>
      <c r="AC9" s="260"/>
      <c r="AD9" s="260"/>
      <c r="AE9" s="260"/>
      <c r="AF9" s="260"/>
    </row>
    <row r="10" spans="1:32" ht="14.25" customHeight="1">
      <c r="A10" s="260"/>
      <c r="B10" s="260"/>
      <c r="C10" s="258"/>
      <c r="D10" s="472" t="s">
        <v>107</v>
      </c>
      <c r="E10" s="472"/>
      <c r="F10" s="472"/>
      <c r="G10" s="472"/>
      <c r="H10" s="472"/>
      <c r="I10" s="472"/>
      <c r="J10" s="472"/>
      <c r="K10" s="472"/>
      <c r="L10" s="507" t="s">
        <v>108</v>
      </c>
      <c r="M10" s="260"/>
      <c r="N10" s="260"/>
      <c r="O10" s="260"/>
      <c r="P10" s="260"/>
      <c r="Q10" s="260"/>
      <c r="R10" s="260"/>
      <c r="S10" s="260"/>
      <c r="T10" s="260"/>
      <c r="U10" s="260"/>
      <c r="V10" s="260"/>
      <c r="W10" s="260"/>
      <c r="X10" s="260"/>
      <c r="Y10" s="260"/>
      <c r="Z10" s="260"/>
      <c r="AA10" s="260"/>
      <c r="AB10" s="260"/>
      <c r="AC10" s="260"/>
      <c r="AD10" s="260"/>
      <c r="AE10" s="260"/>
      <c r="AF10" s="260"/>
    </row>
    <row r="11" spans="1:32" ht="14.25" customHeight="1">
      <c r="A11" s="260"/>
      <c r="B11" s="260"/>
      <c r="C11" s="258"/>
      <c r="D11" s="476" t="s">
        <v>54</v>
      </c>
      <c r="E11" s="509" t="s">
        <v>77</v>
      </c>
      <c r="F11" s="509" t="s">
        <v>80</v>
      </c>
      <c r="G11" s="511" t="s">
        <v>132</v>
      </c>
      <c r="H11" s="512"/>
      <c r="I11" s="513"/>
      <c r="J11" s="509" t="s">
        <v>110</v>
      </c>
      <c r="K11" s="509" t="s">
        <v>133</v>
      </c>
      <c r="L11" s="507"/>
      <c r="M11" s="260"/>
      <c r="N11" s="260"/>
      <c r="O11" s="260"/>
      <c r="P11" s="260"/>
      <c r="Q11" s="260"/>
      <c r="R11" s="260"/>
      <c r="S11" s="260"/>
      <c r="T11" s="260"/>
      <c r="U11" s="260"/>
      <c r="V11" s="260"/>
      <c r="W11" s="260"/>
      <c r="X11" s="260"/>
      <c r="Y11" s="260"/>
      <c r="Z11" s="260"/>
      <c r="AA11" s="260"/>
      <c r="AB11" s="260"/>
      <c r="AC11" s="260"/>
      <c r="AD11" s="260"/>
      <c r="AE11" s="260"/>
      <c r="AF11" s="260"/>
    </row>
    <row r="12" spans="1:32" ht="14.25">
      <c r="A12" s="260"/>
      <c r="B12" s="260"/>
      <c r="C12" s="258"/>
      <c r="D12" s="478"/>
      <c r="E12" s="510"/>
      <c r="F12" s="510"/>
      <c r="G12" s="519" t="s">
        <v>134</v>
      </c>
      <c r="H12" s="520"/>
      <c r="I12" s="264" t="s">
        <v>135</v>
      </c>
      <c r="J12" s="510"/>
      <c r="K12" s="510"/>
      <c r="L12" s="507"/>
      <c r="M12" s="260"/>
      <c r="N12" s="260"/>
      <c r="O12" s="260"/>
      <c r="P12" s="260"/>
      <c r="Q12" s="260"/>
      <c r="R12" s="260"/>
      <c r="S12" s="260"/>
      <c r="T12" s="260"/>
      <c r="U12" s="260"/>
      <c r="V12" s="260"/>
      <c r="W12" s="260"/>
      <c r="X12" s="260"/>
      <c r="Y12" s="260"/>
      <c r="Z12" s="260"/>
      <c r="AA12" s="260"/>
      <c r="AB12" s="260"/>
      <c r="AC12" s="260"/>
      <c r="AD12" s="260"/>
      <c r="AE12" s="260"/>
      <c r="AF12" s="260"/>
    </row>
    <row r="13" spans="1:32" ht="14.25">
      <c r="A13" s="260"/>
      <c r="B13" s="260"/>
      <c r="C13" s="258"/>
      <c r="D13" s="228" t="s">
        <v>56</v>
      </c>
      <c r="E13" s="228" t="s">
        <v>57</v>
      </c>
      <c r="F13" s="228" t="s">
        <v>58</v>
      </c>
      <c r="G13" s="521" t="s">
        <v>59</v>
      </c>
      <c r="H13" s="521"/>
      <c r="I13" s="228" t="s">
        <v>60</v>
      </c>
      <c r="J13" s="228" t="s">
        <v>61</v>
      </c>
      <c r="K13" s="228" t="s">
        <v>62</v>
      </c>
      <c r="L13" s="228" t="s">
        <v>87</v>
      </c>
      <c r="M13" s="260"/>
      <c r="N13" s="260"/>
      <c r="O13" s="260"/>
      <c r="P13" s="260"/>
      <c r="Q13" s="260"/>
      <c r="R13" s="260"/>
      <c r="S13" s="260"/>
      <c r="T13" s="260"/>
      <c r="U13" s="260"/>
      <c r="V13" s="260"/>
      <c r="W13" s="260"/>
      <c r="X13" s="260"/>
      <c r="Y13" s="260"/>
      <c r="Z13" s="260"/>
      <c r="AA13" s="260"/>
      <c r="AB13" s="260"/>
      <c r="AC13" s="260"/>
      <c r="AD13" s="260"/>
      <c r="AE13" s="260"/>
      <c r="AF13" s="260"/>
    </row>
    <row r="14" spans="1:32" ht="18.75" customHeight="1">
      <c r="A14" s="263"/>
      <c r="B14" s="260"/>
      <c r="C14" s="258"/>
      <c r="D14" s="242">
        <v>1</v>
      </c>
      <c r="E14" s="508" t="s">
        <v>136</v>
      </c>
      <c r="F14" s="508"/>
      <c r="G14" s="508"/>
      <c r="H14" s="508"/>
      <c r="I14" s="508"/>
      <c r="J14" s="508"/>
      <c r="K14" s="508"/>
      <c r="L14" s="268"/>
      <c r="M14" s="281"/>
      <c r="N14" s="260"/>
      <c r="O14" s="260"/>
      <c r="P14" s="260"/>
      <c r="Q14" s="260"/>
      <c r="R14" s="260"/>
      <c r="S14" s="260"/>
      <c r="T14" s="260"/>
      <c r="U14" s="260"/>
      <c r="V14" s="260"/>
      <c r="W14" s="260"/>
      <c r="X14" s="260"/>
      <c r="Y14" s="260"/>
      <c r="Z14" s="260"/>
      <c r="AA14" s="260"/>
      <c r="AB14" s="260"/>
      <c r="AC14" s="260"/>
      <c r="AD14" s="260"/>
      <c r="AE14" s="260"/>
      <c r="AF14" s="260"/>
    </row>
    <row r="15" spans="1:32" ht="74.25" customHeight="1">
      <c r="A15" s="263"/>
      <c r="B15" s="260"/>
      <c r="C15" s="258"/>
      <c r="D15" s="242" t="s">
        <v>137</v>
      </c>
      <c r="E15" s="261" t="s">
        <v>118</v>
      </c>
      <c r="F15" s="261" t="s">
        <v>118</v>
      </c>
      <c r="G15" s="522" t="s">
        <v>118</v>
      </c>
      <c r="H15" s="523"/>
      <c r="I15" s="261" t="s">
        <v>118</v>
      </c>
      <c r="J15" s="243" t="s">
        <v>138</v>
      </c>
      <c r="K15" s="244"/>
      <c r="L15" s="262" t="s">
        <v>139</v>
      </c>
      <c r="M15" s="281"/>
      <c r="N15" s="260"/>
      <c r="O15" s="260"/>
      <c r="P15" s="260"/>
      <c r="Q15" s="260"/>
      <c r="R15" s="260"/>
      <c r="S15" s="260"/>
      <c r="T15" s="260"/>
      <c r="U15" s="260"/>
      <c r="V15" s="260"/>
      <c r="W15" s="260"/>
      <c r="X15" s="260"/>
      <c r="Y15" s="260"/>
      <c r="Z15" s="260"/>
      <c r="AA15" s="260"/>
      <c r="AB15" s="260"/>
      <c r="AC15" s="260"/>
      <c r="AD15" s="260"/>
      <c r="AE15" s="260"/>
      <c r="AF15" s="260"/>
    </row>
    <row r="16" spans="1:32" ht="18.75">
      <c r="A16" s="263"/>
      <c r="B16" s="257">
        <v>3</v>
      </c>
      <c r="C16" s="258"/>
      <c r="D16" s="271">
        <v>2</v>
      </c>
      <c r="E16" s="524" t="s">
        <v>140</v>
      </c>
      <c r="F16" s="524"/>
      <c r="G16" s="524"/>
      <c r="H16" s="525"/>
      <c r="I16" s="525"/>
      <c r="J16" s="525" t="s">
        <v>118</v>
      </c>
      <c r="K16" s="525"/>
      <c r="L16" s="280"/>
      <c r="M16" s="281"/>
      <c r="N16" s="260"/>
      <c r="O16" s="260"/>
      <c r="P16" s="260"/>
      <c r="Q16" s="260"/>
      <c r="R16" s="260"/>
      <c r="S16" s="260"/>
      <c r="T16" s="260"/>
      <c r="U16" s="260"/>
      <c r="V16" s="260"/>
      <c r="W16" s="260"/>
      <c r="X16" s="260"/>
      <c r="Y16" s="260"/>
      <c r="Z16" s="260"/>
      <c r="AA16" s="260"/>
      <c r="AB16" s="260"/>
      <c r="AC16" s="260"/>
      <c r="AD16" s="260"/>
      <c r="AE16" s="260"/>
      <c r="AF16" s="260"/>
    </row>
    <row r="17" spans="1:73" ht="37.5" customHeight="1">
      <c r="A17" s="263"/>
      <c r="B17" s="260"/>
      <c r="C17" s="514"/>
      <c r="D17" s="526" t="s">
        <v>141</v>
      </c>
      <c r="E17" s="517" t="s">
        <v>129</v>
      </c>
      <c r="F17" s="518" t="s">
        <v>130</v>
      </c>
      <c r="G17" s="261"/>
      <c r="H17" s="245" t="s">
        <v>161</v>
      </c>
      <c r="I17" s="272" t="s">
        <v>35</v>
      </c>
      <c r="J17" s="243" t="s">
        <v>162</v>
      </c>
      <c r="K17" s="261" t="s">
        <v>118</v>
      </c>
      <c r="L17" s="502" t="s">
        <v>142</v>
      </c>
      <c r="M17" s="281"/>
      <c r="N17" s="260"/>
      <c r="O17" s="260"/>
      <c r="P17" s="257"/>
      <c r="Q17" s="257"/>
      <c r="R17" s="257"/>
      <c r="S17" s="257"/>
      <c r="T17" s="257"/>
      <c r="U17" s="257"/>
      <c r="V17" s="257"/>
      <c r="W17" s="257"/>
      <c r="X17" s="257"/>
      <c r="Y17" s="257"/>
      <c r="Z17" s="257"/>
      <c r="AA17" s="257"/>
      <c r="AB17" s="257"/>
      <c r="AC17" s="257"/>
      <c r="AD17" s="257"/>
      <c r="AE17" s="257"/>
      <c r="AF17" s="257"/>
    </row>
    <row r="18" spans="1:73" ht="21" customHeight="1">
      <c r="A18" s="263"/>
      <c r="B18" s="260"/>
      <c r="C18" s="514"/>
      <c r="D18" s="526"/>
      <c r="E18" s="517"/>
      <c r="F18" s="518"/>
      <c r="G18" s="282"/>
      <c r="H18" s="246" t="s">
        <v>143</v>
      </c>
      <c r="I18" s="255"/>
      <c r="J18" s="255"/>
      <c r="K18" s="256"/>
      <c r="L18" s="504"/>
      <c r="M18" s="281"/>
      <c r="N18" s="260"/>
      <c r="O18" s="260"/>
      <c r="P18" s="257"/>
      <c r="Q18" s="257"/>
      <c r="R18" s="257"/>
      <c r="S18" s="257"/>
      <c r="T18" s="257"/>
      <c r="U18" s="257"/>
      <c r="V18" s="257"/>
      <c r="W18" s="257"/>
      <c r="X18" s="257"/>
      <c r="Y18" s="257"/>
      <c r="Z18" s="257"/>
      <c r="AA18" s="257"/>
      <c r="AB18" s="257"/>
      <c r="AC18" s="257"/>
      <c r="AD18" s="257"/>
      <c r="AE18" s="257"/>
      <c r="AF18" s="257"/>
    </row>
    <row r="19" spans="1:73" s="239" customFormat="1" ht="21" customHeight="1">
      <c r="A19" s="263"/>
      <c r="B19" s="257">
        <v>3</v>
      </c>
      <c r="C19" s="258"/>
      <c r="D19" s="259" t="s">
        <v>58</v>
      </c>
      <c r="E19" s="508" t="s">
        <v>144</v>
      </c>
      <c r="F19" s="508"/>
      <c r="G19" s="508"/>
      <c r="H19" s="508"/>
      <c r="I19" s="508"/>
      <c r="J19" s="508"/>
      <c r="K19" s="508"/>
      <c r="L19" s="269"/>
      <c r="M19" s="281"/>
      <c r="N19" s="260"/>
      <c r="O19" s="260"/>
      <c r="P19" s="257"/>
      <c r="Q19" s="257"/>
      <c r="R19" s="257"/>
      <c r="S19" s="257"/>
      <c r="T19" s="257"/>
      <c r="U19" s="257"/>
      <c r="V19" s="257"/>
      <c r="W19" s="257"/>
      <c r="X19" s="257"/>
      <c r="Y19" s="257"/>
      <c r="Z19" s="257"/>
      <c r="AA19" s="257"/>
      <c r="AB19" s="257"/>
      <c r="AC19" s="257"/>
      <c r="AD19" s="257"/>
      <c r="AE19" s="257"/>
      <c r="AF19" s="257"/>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row>
    <row r="20" spans="1:73" s="239" customFormat="1" ht="21" customHeight="1">
      <c r="A20" s="263"/>
      <c r="B20" s="260"/>
      <c r="C20" s="258"/>
      <c r="D20" s="242" t="s">
        <v>145</v>
      </c>
      <c r="E20" s="261" t="s">
        <v>118</v>
      </c>
      <c r="F20" s="261" t="s">
        <v>118</v>
      </c>
      <c r="G20" s="522" t="s">
        <v>118</v>
      </c>
      <c r="H20" s="523"/>
      <c r="I20" s="261" t="s">
        <v>118</v>
      </c>
      <c r="J20" s="261" t="s">
        <v>118</v>
      </c>
      <c r="K20" s="247"/>
      <c r="L20" s="262" t="s">
        <v>146</v>
      </c>
      <c r="M20" s="281"/>
      <c r="N20" s="260"/>
      <c r="O20" s="260"/>
      <c r="P20" s="257"/>
      <c r="Q20" s="257"/>
      <c r="R20" s="257"/>
      <c r="S20" s="257"/>
      <c r="T20" s="257"/>
      <c r="U20" s="257"/>
      <c r="V20" s="257"/>
      <c r="W20" s="257"/>
      <c r="X20" s="257"/>
      <c r="Y20" s="257"/>
      <c r="Z20" s="257"/>
      <c r="AA20" s="257"/>
      <c r="AB20" s="257"/>
      <c r="AC20" s="257"/>
      <c r="AD20" s="257"/>
      <c r="AE20" s="257"/>
      <c r="AF20" s="257"/>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row>
    <row r="21" spans="1:73" s="239" customFormat="1" ht="18.95" customHeight="1">
      <c r="A21" s="263"/>
      <c r="B21" s="257">
        <v>3</v>
      </c>
      <c r="C21" s="258"/>
      <c r="D21" s="259" t="s">
        <v>59</v>
      </c>
      <c r="E21" s="508" t="s">
        <v>147</v>
      </c>
      <c r="F21" s="508"/>
      <c r="G21" s="508"/>
      <c r="H21" s="508"/>
      <c r="I21" s="508"/>
      <c r="J21" s="508"/>
      <c r="K21" s="508"/>
      <c r="L21" s="269"/>
      <c r="M21" s="281"/>
      <c r="N21" s="260"/>
      <c r="O21" s="260"/>
      <c r="P21" s="257"/>
      <c r="Q21" s="257"/>
      <c r="R21" s="257"/>
      <c r="S21" s="257"/>
      <c r="T21" s="257"/>
      <c r="U21" s="257"/>
      <c r="V21" s="257"/>
      <c r="W21" s="257"/>
      <c r="X21" s="257"/>
      <c r="Y21" s="257"/>
      <c r="Z21" s="257"/>
      <c r="AA21" s="257"/>
      <c r="AB21" s="257"/>
      <c r="AC21" s="257"/>
      <c r="AD21" s="257"/>
      <c r="AE21" s="257"/>
      <c r="AF21" s="257"/>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row>
    <row r="22" spans="1:73" s="239" customFormat="1" ht="15" customHeight="1">
      <c r="A22" s="263"/>
      <c r="B22" s="260"/>
      <c r="C22" s="514"/>
      <c r="D22" s="526" t="s">
        <v>148</v>
      </c>
      <c r="E22" s="517" t="s">
        <v>129</v>
      </c>
      <c r="F22" s="518" t="s">
        <v>130</v>
      </c>
      <c r="G22" s="261"/>
      <c r="H22" s="272" t="s">
        <v>161</v>
      </c>
      <c r="I22" s="272" t="s">
        <v>35</v>
      </c>
      <c r="J22" s="270">
        <v>943032.12</v>
      </c>
      <c r="K22" s="261" t="s">
        <v>118</v>
      </c>
      <c r="L22" s="502" t="s">
        <v>149</v>
      </c>
      <c r="M22" s="281"/>
      <c r="N22" s="260"/>
      <c r="O22" s="260"/>
      <c r="P22" s="257"/>
      <c r="Q22" s="257"/>
      <c r="R22" s="257"/>
      <c r="S22" s="257"/>
      <c r="T22" s="257"/>
      <c r="U22" s="257"/>
      <c r="V22" s="257"/>
      <c r="W22" s="257"/>
      <c r="X22" s="257"/>
      <c r="Y22" s="257"/>
      <c r="Z22" s="257"/>
      <c r="AA22" s="257"/>
      <c r="AB22" s="257"/>
      <c r="AC22" s="257"/>
      <c r="AD22" s="257"/>
      <c r="AE22" s="257"/>
      <c r="AF22" s="257"/>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row>
    <row r="23" spans="1:73" ht="45.75" customHeight="1">
      <c r="A23" s="263"/>
      <c r="B23" s="260"/>
      <c r="C23" s="514"/>
      <c r="D23" s="526"/>
      <c r="E23" s="517"/>
      <c r="F23" s="518"/>
      <c r="G23" s="282"/>
      <c r="H23" s="246" t="s">
        <v>143</v>
      </c>
      <c r="I23" s="248"/>
      <c r="J23" s="248"/>
      <c r="K23" s="256"/>
      <c r="L23" s="504"/>
      <c r="M23" s="281"/>
      <c r="N23" s="260"/>
      <c r="O23" s="260"/>
      <c r="P23" s="257"/>
      <c r="Q23" s="257"/>
      <c r="R23" s="257"/>
      <c r="S23" s="257"/>
      <c r="T23" s="257"/>
      <c r="U23" s="257"/>
      <c r="V23" s="257"/>
      <c r="W23" s="257"/>
      <c r="X23" s="257"/>
      <c r="Y23" s="257"/>
      <c r="Z23" s="257"/>
      <c r="AA23" s="257"/>
      <c r="AB23" s="257"/>
      <c r="AC23" s="257"/>
      <c r="AD23" s="257"/>
      <c r="AE23" s="257"/>
      <c r="AF23" s="257"/>
    </row>
    <row r="24" spans="1:73" ht="18.75">
      <c r="A24" s="263"/>
      <c r="B24" s="260"/>
      <c r="C24" s="258"/>
      <c r="D24" s="259" t="s">
        <v>60</v>
      </c>
      <c r="E24" s="508" t="s">
        <v>150</v>
      </c>
      <c r="F24" s="508"/>
      <c r="G24" s="508"/>
      <c r="H24" s="508"/>
      <c r="I24" s="508"/>
      <c r="J24" s="508"/>
      <c r="K24" s="508"/>
      <c r="L24" s="269"/>
      <c r="M24" s="281"/>
      <c r="N24" s="260"/>
      <c r="O24" s="260"/>
      <c r="P24" s="257"/>
      <c r="Q24" s="257"/>
      <c r="R24" s="257"/>
      <c r="S24" s="257"/>
      <c r="T24" s="257"/>
      <c r="U24" s="257"/>
      <c r="V24" s="257"/>
      <c r="W24" s="257"/>
      <c r="X24" s="257"/>
      <c r="Y24" s="257"/>
      <c r="Z24" s="257"/>
      <c r="AA24" s="257"/>
      <c r="AB24" s="257"/>
      <c r="AC24" s="257"/>
      <c r="AD24" s="257"/>
      <c r="AE24" s="257"/>
      <c r="AF24" s="257"/>
    </row>
    <row r="25" spans="1:73" ht="18.75" customHeight="1">
      <c r="A25" s="263"/>
      <c r="B25" s="260"/>
      <c r="C25" s="514"/>
      <c r="D25" s="515" t="s">
        <v>151</v>
      </c>
      <c r="E25" s="517" t="s">
        <v>129</v>
      </c>
      <c r="F25" s="518" t="s">
        <v>130</v>
      </c>
      <c r="G25" s="261"/>
      <c r="H25" s="245" t="s">
        <v>161</v>
      </c>
      <c r="I25" s="272" t="s">
        <v>35</v>
      </c>
      <c r="J25" s="270">
        <v>218.75200000000001</v>
      </c>
      <c r="K25" s="261" t="s">
        <v>118</v>
      </c>
      <c r="L25" s="502" t="s">
        <v>152</v>
      </c>
      <c r="M25" s="281"/>
      <c r="N25" s="260"/>
      <c r="O25" s="260"/>
      <c r="P25" s="257"/>
      <c r="Q25" s="257"/>
      <c r="R25" s="257"/>
      <c r="S25" s="257"/>
      <c r="T25" s="257"/>
      <c r="U25" s="257"/>
      <c r="V25" s="257"/>
      <c r="W25" s="257"/>
      <c r="X25" s="257"/>
      <c r="Y25" s="257"/>
      <c r="Z25" s="257"/>
      <c r="AA25" s="257"/>
      <c r="AB25" s="257"/>
      <c r="AC25" s="257"/>
      <c r="AD25" s="257"/>
      <c r="AE25" s="257"/>
      <c r="AF25" s="257"/>
    </row>
    <row r="26" spans="1:73" ht="20.100000000000001" customHeight="1">
      <c r="A26" s="263"/>
      <c r="B26" s="260"/>
      <c r="C26" s="514"/>
      <c r="D26" s="516"/>
      <c r="E26" s="517"/>
      <c r="F26" s="518"/>
      <c r="G26" s="282"/>
      <c r="H26" s="246" t="s">
        <v>143</v>
      </c>
      <c r="I26" s="248"/>
      <c r="J26" s="248"/>
      <c r="K26" s="256"/>
      <c r="L26" s="504"/>
      <c r="M26" s="281"/>
      <c r="N26" s="260"/>
      <c r="O26" s="260"/>
      <c r="P26" s="257"/>
      <c r="Q26" s="257"/>
      <c r="R26" s="257"/>
      <c r="S26" s="257"/>
      <c r="T26" s="257"/>
      <c r="U26" s="257"/>
      <c r="V26" s="257"/>
      <c r="W26" s="257"/>
      <c r="X26" s="257"/>
      <c r="Y26" s="257"/>
      <c r="Z26" s="257"/>
      <c r="AA26" s="257"/>
      <c r="AB26" s="257"/>
      <c r="AC26" s="257"/>
      <c r="AD26" s="257"/>
      <c r="AE26" s="257"/>
      <c r="AF26" s="257"/>
    </row>
    <row r="27" spans="1:73" ht="20.100000000000001" customHeight="1">
      <c r="A27" s="263"/>
      <c r="B27" s="260"/>
      <c r="C27" s="258"/>
      <c r="D27" s="259" t="s">
        <v>61</v>
      </c>
      <c r="E27" s="508" t="s">
        <v>153</v>
      </c>
      <c r="F27" s="508"/>
      <c r="G27" s="508"/>
      <c r="H27" s="508"/>
      <c r="I27" s="508"/>
      <c r="J27" s="508"/>
      <c r="K27" s="508"/>
      <c r="L27" s="269"/>
      <c r="M27" s="281"/>
      <c r="N27" s="260"/>
      <c r="O27" s="260"/>
      <c r="P27" s="257"/>
      <c r="Q27" s="257"/>
      <c r="R27" s="257"/>
      <c r="S27" s="257"/>
      <c r="T27" s="257"/>
      <c r="U27" s="257"/>
      <c r="V27" s="257"/>
      <c r="W27" s="257"/>
      <c r="X27" s="257"/>
      <c r="Y27" s="257"/>
      <c r="Z27" s="257"/>
      <c r="AA27" s="257"/>
      <c r="AB27" s="257"/>
      <c r="AC27" s="257"/>
      <c r="AD27" s="257"/>
      <c r="AE27" s="257"/>
      <c r="AF27" s="257"/>
    </row>
    <row r="28" spans="1:73" s="239" customFormat="1" ht="72" customHeight="1">
      <c r="A28" s="263"/>
      <c r="B28" s="260"/>
      <c r="C28" s="514"/>
      <c r="D28" s="515" t="s">
        <v>154</v>
      </c>
      <c r="E28" s="517" t="s">
        <v>129</v>
      </c>
      <c r="F28" s="518" t="s">
        <v>130</v>
      </c>
      <c r="G28" s="261"/>
      <c r="H28" s="245" t="s">
        <v>161</v>
      </c>
      <c r="I28" s="272" t="s">
        <v>35</v>
      </c>
      <c r="J28" s="270">
        <v>0</v>
      </c>
      <c r="K28" s="261" t="s">
        <v>118</v>
      </c>
      <c r="L28" s="502" t="s">
        <v>155</v>
      </c>
      <c r="M28" s="281"/>
      <c r="N28" s="260"/>
      <c r="O28" s="249" t="s">
        <v>156</v>
      </c>
      <c r="P28" s="250"/>
      <c r="Q28" s="250"/>
      <c r="R28" s="250"/>
      <c r="S28" s="250"/>
      <c r="T28" s="250"/>
      <c r="U28" s="250"/>
      <c r="V28" s="250"/>
      <c r="W28" s="250"/>
      <c r="X28" s="250"/>
      <c r="Y28" s="250"/>
      <c r="Z28" s="250"/>
      <c r="AA28" s="250"/>
      <c r="AB28" s="250"/>
      <c r="AC28" s="250"/>
      <c r="AD28" s="250"/>
      <c r="AE28" s="250"/>
      <c r="AF28" s="250"/>
    </row>
    <row r="29" spans="1:73" s="239" customFormat="1" ht="43.5" hidden="1" customHeight="1">
      <c r="A29" s="263"/>
      <c r="B29" s="260"/>
      <c r="C29" s="514"/>
      <c r="D29" s="516"/>
      <c r="E29" s="517"/>
      <c r="F29" s="518"/>
      <c r="G29" s="282"/>
      <c r="H29" s="246" t="s">
        <v>143</v>
      </c>
      <c r="I29" s="248"/>
      <c r="J29" s="248"/>
      <c r="K29" s="256"/>
      <c r="L29" s="504"/>
      <c r="M29" s="281"/>
      <c r="N29" s="260"/>
      <c r="O29" s="260"/>
      <c r="P29" s="250"/>
      <c r="Q29" s="250"/>
      <c r="R29" s="250"/>
      <c r="S29" s="250"/>
      <c r="T29" s="250"/>
      <c r="U29" s="250"/>
      <c r="V29" s="250"/>
      <c r="W29" s="250"/>
      <c r="X29" s="250"/>
      <c r="Y29" s="250"/>
      <c r="Z29" s="250"/>
      <c r="AA29" s="250"/>
      <c r="AB29" s="250"/>
      <c r="AC29" s="250"/>
      <c r="AD29" s="250"/>
      <c r="AE29" s="250"/>
      <c r="AF29" s="250"/>
    </row>
    <row r="30" spans="1:73" s="239" customFormat="1" ht="18.95" customHeight="1">
      <c r="A30" s="263"/>
      <c r="B30" s="257">
        <v>3</v>
      </c>
      <c r="C30" s="258"/>
      <c r="D30" s="259" t="s">
        <v>62</v>
      </c>
      <c r="E30" s="508" t="s">
        <v>157</v>
      </c>
      <c r="F30" s="508"/>
      <c r="G30" s="508"/>
      <c r="H30" s="508"/>
      <c r="I30" s="508"/>
      <c r="J30" s="508"/>
      <c r="K30" s="508"/>
      <c r="L30" s="269"/>
      <c r="M30" s="281"/>
      <c r="N30" s="260"/>
      <c r="O30" s="260"/>
      <c r="P30" s="250"/>
      <c r="Q30" s="250"/>
      <c r="R30" s="250"/>
      <c r="S30" s="250"/>
      <c r="T30" s="250"/>
      <c r="U30" s="250"/>
      <c r="V30" s="250"/>
      <c r="W30" s="250"/>
      <c r="X30" s="250"/>
      <c r="Y30" s="250"/>
      <c r="Z30" s="250"/>
      <c r="AA30" s="250"/>
      <c r="AB30" s="250"/>
      <c r="AC30" s="250"/>
      <c r="AD30" s="250"/>
      <c r="AE30" s="250"/>
      <c r="AF30" s="250"/>
    </row>
    <row r="31" spans="1:73" s="239" customFormat="1" ht="15" customHeight="1">
      <c r="A31" s="263"/>
      <c r="B31" s="260"/>
      <c r="C31" s="514"/>
      <c r="D31" s="515" t="s">
        <v>158</v>
      </c>
      <c r="E31" s="517" t="s">
        <v>129</v>
      </c>
      <c r="F31" s="518" t="s">
        <v>130</v>
      </c>
      <c r="G31" s="261"/>
      <c r="H31" s="245" t="s">
        <v>161</v>
      </c>
      <c r="I31" s="272" t="s">
        <v>35</v>
      </c>
      <c r="J31" s="270">
        <v>0</v>
      </c>
      <c r="K31" s="261" t="s">
        <v>118</v>
      </c>
      <c r="L31" s="502" t="s">
        <v>159</v>
      </c>
      <c r="M31" s="281"/>
      <c r="N31" s="260"/>
      <c r="O31" s="260"/>
      <c r="P31" s="250"/>
      <c r="Q31" s="250"/>
      <c r="R31" s="250"/>
      <c r="S31" s="250"/>
      <c r="T31" s="250"/>
      <c r="U31" s="250"/>
      <c r="V31" s="250"/>
      <c r="W31" s="250"/>
      <c r="X31" s="250"/>
      <c r="Y31" s="250"/>
      <c r="Z31" s="250"/>
      <c r="AA31" s="250"/>
      <c r="AB31" s="250"/>
      <c r="AC31" s="250"/>
      <c r="AD31" s="250"/>
      <c r="AE31" s="250"/>
      <c r="AF31" s="250"/>
    </row>
    <row r="32" spans="1:73" ht="18.75" customHeight="1">
      <c r="A32" s="263"/>
      <c r="B32" s="260"/>
      <c r="C32" s="514"/>
      <c r="D32" s="516"/>
      <c r="E32" s="517"/>
      <c r="F32" s="518"/>
      <c r="G32" s="282"/>
      <c r="H32" s="246" t="s">
        <v>143</v>
      </c>
      <c r="I32" s="248"/>
      <c r="J32" s="248"/>
      <c r="K32" s="256"/>
      <c r="L32" s="504"/>
      <c r="M32" s="281"/>
      <c r="N32" s="260"/>
      <c r="O32" s="260"/>
      <c r="P32" s="257"/>
      <c r="Q32" s="257"/>
      <c r="R32" s="257"/>
      <c r="S32" s="257"/>
      <c r="T32" s="257"/>
      <c r="U32" s="257"/>
      <c r="V32" s="257"/>
      <c r="W32" s="257"/>
      <c r="X32" s="257"/>
      <c r="Y32" s="257"/>
      <c r="Z32" s="257"/>
      <c r="AA32" s="257"/>
      <c r="AB32" s="257"/>
      <c r="AC32" s="257"/>
      <c r="AD32" s="257"/>
      <c r="AE32" s="257"/>
      <c r="AF32" s="257"/>
    </row>
    <row r="33" spans="1:32" ht="18.75" customHeight="1">
      <c r="A33" s="263"/>
      <c r="B33" s="251"/>
      <c r="C33" s="251"/>
      <c r="D33" s="254"/>
      <c r="E33" s="254"/>
      <c r="F33" s="254"/>
      <c r="G33" s="254"/>
      <c r="H33" s="254"/>
      <c r="I33" s="254"/>
      <c r="J33" s="254"/>
      <c r="K33" s="254"/>
      <c r="L33" s="254"/>
      <c r="M33" s="251"/>
      <c r="N33" s="252"/>
      <c r="O33" s="252"/>
      <c r="P33" s="257"/>
      <c r="Q33" s="257"/>
      <c r="R33" s="257"/>
      <c r="S33" s="257"/>
      <c r="T33" s="257"/>
      <c r="U33" s="257"/>
      <c r="V33" s="257"/>
      <c r="W33" s="257"/>
      <c r="X33" s="257"/>
      <c r="Y33" s="257"/>
      <c r="Z33" s="257"/>
      <c r="AA33" s="257"/>
      <c r="AB33" s="257"/>
      <c r="AC33" s="257"/>
      <c r="AD33" s="257"/>
      <c r="AE33" s="257"/>
      <c r="AF33" s="257"/>
    </row>
    <row r="34" spans="1:32" ht="14.25">
      <c r="A34" s="260"/>
      <c r="B34" s="260"/>
      <c r="C34" s="260"/>
      <c r="D34" s="277">
        <v>1</v>
      </c>
      <c r="E34" s="459" t="s">
        <v>160</v>
      </c>
      <c r="F34" s="459"/>
      <c r="G34" s="459"/>
      <c r="H34" s="459"/>
      <c r="I34" s="459"/>
      <c r="J34" s="459"/>
      <c r="K34" s="459"/>
      <c r="L34" s="459"/>
      <c r="M34" s="260"/>
      <c r="N34" s="260"/>
      <c r="O34" s="260"/>
      <c r="P34" s="257"/>
      <c r="Q34" s="257"/>
      <c r="R34" s="257"/>
      <c r="S34" s="257"/>
      <c r="T34" s="257"/>
      <c r="U34" s="257"/>
      <c r="V34" s="257"/>
      <c r="W34" s="257"/>
      <c r="X34" s="257"/>
      <c r="Y34" s="257"/>
      <c r="Z34" s="257"/>
      <c r="AA34" s="257"/>
      <c r="AB34" s="257"/>
      <c r="AC34" s="257"/>
      <c r="AD34" s="257"/>
      <c r="AE34" s="257"/>
      <c r="AF34" s="257"/>
    </row>
    <row r="35" spans="1:32" s="239" customFormat="1" ht="18.75" customHeight="1">
      <c r="A35" s="233"/>
      <c r="B35" s="231"/>
      <c r="C35" s="236"/>
      <c r="D35" s="232"/>
      <c r="E35" s="232"/>
    </row>
    <row r="36" spans="1:32" s="239" customFormat="1" ht="18.75">
      <c r="A36" s="233"/>
      <c r="B36" s="231"/>
      <c r="C36" s="236"/>
      <c r="D36" s="232"/>
      <c r="E36" s="232"/>
    </row>
    <row r="37" spans="1:32" s="239" customFormat="1" ht="18.75" customHeight="1">
      <c r="A37" s="233"/>
      <c r="B37" s="231"/>
      <c r="C37" s="236"/>
      <c r="D37" s="232"/>
      <c r="E37" s="232"/>
    </row>
    <row r="38" spans="1:32" s="239" customFormat="1" ht="18.75">
      <c r="A38" s="233"/>
      <c r="B38" s="231"/>
      <c r="C38" s="236"/>
      <c r="D38" s="232"/>
      <c r="E38" s="232"/>
    </row>
    <row r="39" spans="1:32" ht="18.75" customHeight="1">
      <c r="A39" s="233"/>
      <c r="C39" s="236"/>
    </row>
    <row r="40" spans="1:32" ht="18.75" customHeight="1">
      <c r="A40" s="233"/>
      <c r="C40" s="236"/>
      <c r="E40" s="232" t="s">
        <v>156</v>
      </c>
    </row>
    <row r="41" spans="1:32" ht="18.75">
      <c r="A41" s="233"/>
      <c r="C41" s="236"/>
    </row>
    <row r="42" spans="1:32" s="239" customFormat="1" ht="18.75" customHeight="1">
      <c r="A42" s="233"/>
      <c r="B42" s="231"/>
      <c r="C42" s="236"/>
      <c r="D42" s="232"/>
      <c r="E42" s="232"/>
    </row>
    <row r="43" spans="1:32" s="239" customFormat="1" ht="18.75">
      <c r="A43" s="233"/>
      <c r="B43" s="231"/>
      <c r="C43" s="236"/>
      <c r="D43" s="232"/>
      <c r="E43" s="232"/>
    </row>
    <row r="44" spans="1:32" s="239" customFormat="1" ht="18.75" customHeight="1">
      <c r="A44" s="233"/>
      <c r="B44" s="231"/>
      <c r="C44" s="236"/>
      <c r="D44" s="232"/>
      <c r="E44" s="232"/>
    </row>
    <row r="45" spans="1:32" s="239" customFormat="1" ht="18.75">
      <c r="A45" s="233"/>
      <c r="B45" s="231"/>
      <c r="C45" s="236"/>
      <c r="D45" s="232"/>
      <c r="E45" s="232"/>
    </row>
    <row r="46" spans="1:32" ht="18.75" customHeight="1">
      <c r="A46" s="233"/>
      <c r="B46" s="231">
        <v>3</v>
      </c>
      <c r="C46" s="236"/>
    </row>
    <row r="47" spans="1:32" ht="18.75" customHeight="1">
      <c r="A47" s="233"/>
      <c r="C47" s="236"/>
    </row>
    <row r="48" spans="1:32" ht="18.75">
      <c r="A48" s="233"/>
      <c r="C48" s="236"/>
    </row>
    <row r="49" spans="1:5" s="239" customFormat="1" ht="18.75" customHeight="1">
      <c r="A49" s="233"/>
      <c r="B49" s="231"/>
      <c r="C49" s="236"/>
      <c r="D49" s="232"/>
      <c r="E49" s="232"/>
    </row>
    <row r="50" spans="1:5" s="239" customFormat="1" ht="18.75">
      <c r="A50" s="233"/>
      <c r="B50" s="231"/>
      <c r="C50" s="236"/>
      <c r="D50" s="232"/>
      <c r="E50" s="232"/>
    </row>
    <row r="51" spans="1:5" s="239" customFormat="1" ht="18.75" customHeight="1">
      <c r="A51" s="233"/>
      <c r="B51" s="231"/>
      <c r="C51" s="236"/>
      <c r="D51" s="232"/>
      <c r="E51" s="232"/>
    </row>
    <row r="52" spans="1:5" s="239" customFormat="1" ht="18.75">
      <c r="A52" s="233"/>
      <c r="B52" s="231"/>
      <c r="C52" s="236"/>
      <c r="D52" s="232"/>
      <c r="E52" s="232"/>
    </row>
    <row r="53" spans="1:5" s="230" customFormat="1">
      <c r="A53" s="233"/>
      <c r="D53" s="235"/>
      <c r="E53" s="235"/>
    </row>
    <row r="54" spans="1:5" ht="14.25" customHeight="1"/>
  </sheetData>
  <mergeCells count="48">
    <mergeCell ref="C17:C18"/>
    <mergeCell ref="D17:D18"/>
    <mergeCell ref="E17:E18"/>
    <mergeCell ref="F17:F18"/>
    <mergeCell ref="L17:L18"/>
    <mergeCell ref="L28:L29"/>
    <mergeCell ref="C28:C29"/>
    <mergeCell ref="D28:D29"/>
    <mergeCell ref="E28:E29"/>
    <mergeCell ref="F28:F29"/>
    <mergeCell ref="L22:L23"/>
    <mergeCell ref="E24:K24"/>
    <mergeCell ref="C25:C26"/>
    <mergeCell ref="D25:D26"/>
    <mergeCell ref="E25:E26"/>
    <mergeCell ref="F25:F26"/>
    <mergeCell ref="L25:L26"/>
    <mergeCell ref="C22:C23"/>
    <mergeCell ref="D22:D23"/>
    <mergeCell ref="E22:E23"/>
    <mergeCell ref="F22:F23"/>
    <mergeCell ref="E34:L34"/>
    <mergeCell ref="C31:C32"/>
    <mergeCell ref="D31:D32"/>
    <mergeCell ref="E31:E32"/>
    <mergeCell ref="F31:F32"/>
    <mergeCell ref="L31:L32"/>
    <mergeCell ref="E27:K27"/>
    <mergeCell ref="E30:K30"/>
    <mergeCell ref="E11:E12"/>
    <mergeCell ref="F11:F12"/>
    <mergeCell ref="G11:I11"/>
    <mergeCell ref="J11:J12"/>
    <mergeCell ref="E19:K19"/>
    <mergeCell ref="K11:K12"/>
    <mergeCell ref="G12:H12"/>
    <mergeCell ref="G13:H13"/>
    <mergeCell ref="E14:K14"/>
    <mergeCell ref="G15:H15"/>
    <mergeCell ref="E16:K16"/>
    <mergeCell ref="G20:H20"/>
    <mergeCell ref="E21:K21"/>
    <mergeCell ref="D5:K5"/>
    <mergeCell ref="F7:K7"/>
    <mergeCell ref="F8:K8"/>
    <mergeCell ref="D10:K10"/>
    <mergeCell ref="L10:L12"/>
    <mergeCell ref="D11:D12"/>
  </mergeCell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Титульный</vt:lpstr>
      <vt:lpstr>Территории</vt:lpstr>
      <vt:lpstr>Перечень тарифов</vt:lpstr>
      <vt:lpstr>Форма 1.10.1 I Т-ТЭ I потр.</vt:lpstr>
      <vt:lpstr>Форма 4.10.2 I  Т-ТЭ I потр.</vt:lpstr>
      <vt:lpstr>Форма 1.0.1 I Форма 4.9</vt:lpstr>
      <vt:lpstr>Форма 4.9</vt:lpstr>
      <vt:lpstr>Форма 1.0.1 I Форма 4.10.1</vt:lpstr>
      <vt:lpstr>Форма  4.10.1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2020-04-21T12:55:51Z</dcterms:modified>
</cp:coreProperties>
</file>